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d8f04d1644b9a6a8/Desktop/"/>
    </mc:Choice>
  </mc:AlternateContent>
  <xr:revisionPtr revIDLastSave="10" documentId="8_{78D187A8-8C94-4214-A4A7-04EBF1B6FF11}" xr6:coauthVersionLast="47" xr6:coauthVersionMax="47" xr10:uidLastSave="{AFCB9452-032A-47D0-BF94-4F22F063FB50}"/>
  <bookViews>
    <workbookView xWindow="-120" yWindow="-120" windowWidth="20730" windowHeight="11040" tabRatio="741" xr2:uid="{00000000-000D-0000-FFFF-FFFF00000000}"/>
  </bookViews>
  <sheets>
    <sheet name="TABLA DE SUMINISTROS" sheetId="4" r:id="rId1"/>
    <sheet name="ANEXO SUMINISTROS 1 AL 6" sheetId="1" r:id="rId2"/>
  </sheets>
  <definedNames>
    <definedName name="_xlnm.Print_Area" localSheetId="1">'ANEXO SUMINISTROS 1 AL 6'!$A$1:$AJ$71,'ANEXO SUMINISTROS 1 AL 6'!#REF!,'ANEXO SUMINISTROS 1 AL 6'!#REF!,'ANEXO SUMINISTROS 1 AL 6'!#REF!,'ANEXO SUMINISTROS 1 AL 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51" i="1" l="1"/>
  <c r="AB42" i="1"/>
  <c r="AB33" i="1"/>
  <c r="AB24" i="1"/>
  <c r="AB15" i="1"/>
  <c r="G51" i="1"/>
  <c r="G42" i="1"/>
  <c r="G33" i="1"/>
  <c r="AB6" i="1"/>
  <c r="G24" i="1"/>
  <c r="G15" i="1"/>
  <c r="G6" i="1"/>
  <c r="D7" i="1"/>
  <c r="G21" i="1"/>
  <c r="G12" i="1"/>
  <c r="G39" i="1"/>
  <c r="G57" i="1"/>
  <c r="G48" i="1"/>
  <c r="D43" i="1"/>
  <c r="AF43" i="1"/>
  <c r="D44" i="1"/>
  <c r="R44" i="1"/>
  <c r="AF44" i="1"/>
  <c r="AG44" i="1"/>
  <c r="AH44" i="1"/>
  <c r="AI44" i="1"/>
  <c r="AJ44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AF45" i="1"/>
  <c r="AG45" i="1"/>
  <c r="AH45" i="1"/>
  <c r="AI45" i="1"/>
  <c r="AJ45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J47" i="1"/>
  <c r="U47" i="1"/>
  <c r="AF47" i="1"/>
  <c r="D52" i="1"/>
  <c r="AF52" i="1"/>
  <c r="D53" i="1"/>
  <c r="R53" i="1"/>
  <c r="AF53" i="1"/>
  <c r="AG53" i="1"/>
  <c r="AH53" i="1"/>
  <c r="AI53" i="1"/>
  <c r="AJ53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AF54" i="1"/>
  <c r="AG54" i="1"/>
  <c r="AH54" i="1"/>
  <c r="AI54" i="1"/>
  <c r="AJ54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J56" i="1"/>
  <c r="U56" i="1"/>
  <c r="AF56" i="1"/>
  <c r="AF38" i="1" l="1"/>
  <c r="U38" i="1"/>
  <c r="J38" i="1"/>
  <c r="G30" i="1"/>
  <c r="AF29" i="1"/>
  <c r="U29" i="1"/>
  <c r="J29" i="1"/>
  <c r="AF20" i="1"/>
  <c r="U20" i="1"/>
  <c r="J20" i="1"/>
  <c r="AF11" i="1"/>
  <c r="U11" i="1"/>
  <c r="AJ36" i="1" l="1"/>
  <c r="AI36" i="1"/>
  <c r="AH36" i="1"/>
  <c r="AG36" i="1"/>
  <c r="AF36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AJ35" i="1"/>
  <c r="AI35" i="1"/>
  <c r="AH35" i="1"/>
  <c r="AG35" i="1"/>
  <c r="AF35" i="1"/>
  <c r="AF34" i="1"/>
  <c r="R35" i="1"/>
  <c r="D35" i="1"/>
  <c r="D34" i="1"/>
  <c r="AJ28" i="1" l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AJ27" i="1"/>
  <c r="AI27" i="1"/>
  <c r="AH27" i="1"/>
  <c r="AG27" i="1"/>
  <c r="AF27" i="1"/>
  <c r="AJ26" i="1"/>
  <c r="AI26" i="1"/>
  <c r="AH26" i="1"/>
  <c r="AG26" i="1"/>
  <c r="AF26" i="1"/>
  <c r="AF25" i="1"/>
  <c r="R26" i="1"/>
  <c r="D26" i="1"/>
  <c r="D25" i="1"/>
  <c r="R17" i="1"/>
  <c r="D17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AI18" i="1"/>
  <c r="AH18" i="1"/>
  <c r="AG18" i="1"/>
  <c r="AF18" i="1"/>
  <c r="AJ18" i="1"/>
  <c r="AJ17" i="1"/>
  <c r="AI17" i="1"/>
  <c r="AH17" i="1"/>
  <c r="AG17" i="1"/>
  <c r="AF17" i="1"/>
  <c r="AF16" i="1"/>
  <c r="D16" i="1"/>
  <c r="AC10" i="1"/>
  <c r="S10" i="1"/>
  <c r="AH9" i="1"/>
  <c r="R9" i="1"/>
  <c r="H9" i="1"/>
  <c r="AH8" i="1"/>
  <c r="AJ9" i="1"/>
  <c r="AI9" i="1"/>
  <c r="AG9" i="1"/>
  <c r="AF9" i="1"/>
  <c r="J11" i="1"/>
  <c r="AJ10" i="1"/>
  <c r="AI10" i="1"/>
  <c r="AH10" i="1"/>
  <c r="AG10" i="1"/>
  <c r="AF10" i="1"/>
  <c r="AE10" i="1"/>
  <c r="AD10" i="1"/>
  <c r="AB10" i="1"/>
  <c r="AA10" i="1"/>
  <c r="Z10" i="1"/>
  <c r="Y10" i="1"/>
  <c r="X10" i="1"/>
  <c r="W10" i="1"/>
  <c r="V10" i="1"/>
  <c r="U10" i="1"/>
  <c r="T10" i="1"/>
  <c r="R10" i="1"/>
  <c r="Q10" i="1"/>
  <c r="Y9" i="1" l="1"/>
  <c r="X9" i="1"/>
  <c r="W9" i="1"/>
  <c r="V9" i="1"/>
  <c r="U9" i="1"/>
  <c r="T9" i="1"/>
  <c r="S9" i="1"/>
  <c r="Q9" i="1"/>
  <c r="P9" i="1"/>
  <c r="O9" i="1"/>
  <c r="N9" i="1"/>
  <c r="M9" i="1"/>
  <c r="L9" i="1"/>
  <c r="K9" i="1"/>
  <c r="J9" i="1"/>
  <c r="I9" i="1"/>
  <c r="G9" i="1"/>
  <c r="F9" i="1"/>
  <c r="R8" i="1"/>
  <c r="D8" i="1"/>
  <c r="AF7" i="1"/>
  <c r="AJ8" i="1"/>
  <c r="AI8" i="1"/>
  <c r="AG8" i="1"/>
  <c r="AF8" i="1"/>
</calcChain>
</file>

<file path=xl/sharedStrings.xml><?xml version="1.0" encoding="utf-8"?>
<sst xmlns="http://schemas.openxmlformats.org/spreadsheetml/2006/main" count="140" uniqueCount="45">
  <si>
    <t>Dirección:</t>
  </si>
  <si>
    <t>Escalera / Piso / Puerta:</t>
  </si>
  <si>
    <t>Localidad:</t>
  </si>
  <si>
    <t>Provincia:</t>
  </si>
  <si>
    <t>Código Postal:</t>
  </si>
  <si>
    <t>Referencia catastral:</t>
  </si>
  <si>
    <t xml:space="preserve">   Código actividad CNAE:</t>
  </si>
  <si>
    <t>(Firma y sello)</t>
  </si>
  <si>
    <t>Lugar y fecha:</t>
  </si>
  <si>
    <t>ACEPTACIÓN Y FIRMA</t>
  </si>
  <si>
    <t>p.p</t>
  </si>
  <si>
    <t>CONTRATO DUAL DE SUMINISTRO Y SERVICIOS ADICIONALES</t>
  </si>
  <si>
    <t>TIPO VIA</t>
  </si>
  <si>
    <t>DIRECCIÓN</t>
  </si>
  <si>
    <t>LOCALIDAD</t>
  </si>
  <si>
    <t>PROVINCIA</t>
  </si>
  <si>
    <t>CNAE</t>
  </si>
  <si>
    <t>REFERENCIA CATASTRAL</t>
  </si>
  <si>
    <t>TARIFA</t>
  </si>
  <si>
    <t>FECHA INICIO</t>
  </si>
  <si>
    <t>El presente documento es un anexo a las Condiciones Particulares del Contrato Dual de Suministro y servicios adicionales. A los CUPS que se relacionan en el presente documento le serán de aplicación las condiciones Generales y Particulares contenidas en el Contrato que integra.</t>
  </si>
  <si>
    <r>
      <rPr>
        <sz val="7.5"/>
        <color theme="1" tint="0.249977111117893"/>
        <rFont val="PF BeauSans Pro"/>
      </rPr>
      <t>En</t>
    </r>
    <r>
      <rPr>
        <sz val="5"/>
        <color theme="1" tint="0.249977111117893"/>
        <rFont val="PF BeauSans Pro"/>
      </rPr>
      <t>___________________________________________________________</t>
    </r>
    <r>
      <rPr>
        <sz val="7.5"/>
        <color theme="1" tint="0.249977111117893"/>
        <rFont val="PF BeauSans Pro"/>
      </rPr>
      <t xml:space="preserve">, a </t>
    </r>
    <r>
      <rPr>
        <sz val="5"/>
        <color theme="1" tint="0.249977111117893"/>
        <rFont val="PF BeauSans Pro"/>
      </rPr>
      <t>______</t>
    </r>
    <r>
      <rPr>
        <sz val="7.5"/>
        <color theme="1" tint="0.249977111117893"/>
        <rFont val="PF BeauSans Pro"/>
      </rPr>
      <t xml:space="preserve"> de </t>
    </r>
    <r>
      <rPr>
        <sz val="5"/>
        <color theme="1" tint="0.249977111117893"/>
        <rFont val="PF BeauSans Pro"/>
      </rPr>
      <t>_____________________</t>
    </r>
    <r>
      <rPr>
        <sz val="7.5"/>
        <color theme="1" tint="0.249977111117893"/>
        <rFont val="PF BeauSans Pro"/>
      </rPr>
      <t xml:space="preserve"> de </t>
    </r>
    <r>
      <rPr>
        <sz val="5"/>
        <color theme="1" tint="0.249977111117893"/>
        <rFont val="PF BeauSans Pro"/>
      </rPr>
      <t>_________</t>
    </r>
    <r>
      <rPr>
        <sz val="7.5"/>
        <color theme="1" tint="0.249977111117893"/>
        <rFont val="PF BeauSans Pro"/>
      </rPr>
      <t>.</t>
    </r>
  </si>
  <si>
    <t>CÓDIGO CUPS</t>
  </si>
  <si>
    <t>ESACERA-PISO-PUERTA</t>
  </si>
  <si>
    <t>C.P.</t>
  </si>
  <si>
    <t xml:space="preserve">Consumo anual (kWh año)*: </t>
  </si>
  <si>
    <r>
      <t>Qd Contratado (kWh/dia)</t>
    </r>
    <r>
      <rPr>
        <b/>
        <sz val="7.5"/>
        <color rgb="FF595959"/>
        <rFont val="PF BeauSans Pro"/>
      </rPr>
      <t>*</t>
    </r>
    <r>
      <rPr>
        <sz val="7.5"/>
        <color rgb="FF595959"/>
        <rFont val="PF BeauSans Pro"/>
      </rPr>
      <t>:</t>
    </r>
  </si>
  <si>
    <t>Tarifa acceso de Gas Natural Canalizado:</t>
  </si>
  <si>
    <t>Anexo de Puntos de Suministro de Gas Natural</t>
  </si>
  <si>
    <t>CONSUMO ANUAL (kWh)</t>
  </si>
  <si>
    <t>Qd (kWh día)</t>
  </si>
  <si>
    <t>Código Universal Punto de Suministro de Gas Natural Canalizado CUPS:</t>
  </si>
  <si>
    <t>Tarifa acceso Gas Natural Canalizado:</t>
  </si>
  <si>
    <t xml:space="preserve">*Esta fecha es orientativa y quedará sometida a la efectiva activación por parte de la Distribuidora, quedando Audax exonerada de toda responsabilidad para el caso no ejecución en la fecha prevista e independientemente de su motivo. Para Audax Classic la fecha de activación solicitada no podrá ser superior al plazo de dos (2) meses desde la fecha de firma de este Contrato. </t>
  </si>
  <si>
    <t>Fecha de inicio solicitada*:</t>
  </si>
  <si>
    <t>Denominación social:</t>
  </si>
  <si>
    <t>NIF:</t>
  </si>
  <si>
    <t>Por El Representante /Cliente:</t>
  </si>
  <si>
    <t>□</t>
  </si>
  <si>
    <t>Precio Fijo</t>
  </si>
  <si>
    <t>Precio Indexado</t>
  </si>
  <si>
    <t>Contratar suministro de gas a:</t>
  </si>
  <si>
    <t>CIF</t>
  </si>
  <si>
    <t xml:space="preserve">RAZÓN SOCIAL </t>
  </si>
  <si>
    <t>ADX RENOVABLES, S.L. - N.I.F.:  B72562051 Calle Electrónica, 19, 7C  C.P. 08915-Badalona (Barcelona), Registro Mercantil de Barcelona, tomo 48712, folio 75, hoja B-B-593463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</si>
</sst>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;@"/>
  </numFmts>
  <fonts count="26">
    <font>
      <sz val="11"/>
      <color theme="1"/>
      <name val="Calibri"/>
      <family val="2"/>
      <scheme val="minor"/>
    </font>
    <font>
      <sz val="8"/>
      <color rgb="FF262626"/>
      <name val="PF BeauSans Pro"/>
    </font>
    <font>
      <b/>
      <sz val="10"/>
      <color theme="1" tint="0.34998626667073579"/>
      <name val="PF BeauSans Pro"/>
    </font>
    <font>
      <b/>
      <sz val="9"/>
      <color theme="1" tint="0.34998626667073579"/>
      <name val="PF BeauSans Pro"/>
    </font>
    <font>
      <sz val="11"/>
      <color theme="1" tint="0.249977111117893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8"/>
      <color theme="1" tint="0.34998626667073579"/>
      <name val="PF BeauSans Pro"/>
    </font>
    <font>
      <sz val="12"/>
      <color theme="1" tint="0.34998626667073579"/>
      <name val="Times New Roman"/>
      <family val="1"/>
    </font>
    <font>
      <sz val="8"/>
      <color rgb="FF404040"/>
      <name val="PF BeauSans Pro"/>
    </font>
    <font>
      <b/>
      <sz val="7.5"/>
      <color rgb="FF404040"/>
      <name val="PF BeauSans Pro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 tint="0.34998626667073579"/>
      <name val="PF BeauSans Pro"/>
    </font>
    <font>
      <sz val="7.5"/>
      <color theme="1" tint="0.249977111117893"/>
      <name val="PF BeauSans Pro"/>
    </font>
    <font>
      <b/>
      <sz val="7.5"/>
      <color theme="1" tint="0.249977111117893"/>
      <name val="PF BeauSans Pro"/>
    </font>
    <font>
      <b/>
      <sz val="7"/>
      <color theme="1" tint="0.249977111117893"/>
      <name val="PF BeauSans Pro"/>
    </font>
    <font>
      <sz val="7"/>
      <color theme="1" tint="0.249977111117893"/>
      <name val="PF BeauSans Pro"/>
    </font>
    <font>
      <sz val="7"/>
      <color theme="1" tint="0.249977111117893"/>
      <name val="Times New Roman"/>
      <family val="1"/>
    </font>
    <font>
      <sz val="7"/>
      <color theme="1" tint="0.249977111117893"/>
      <name val="Calibri"/>
      <family val="2"/>
      <scheme val="minor"/>
    </font>
    <font>
      <sz val="5"/>
      <color theme="1" tint="0.249977111117893"/>
      <name val="PF BeauSans Pro"/>
    </font>
    <font>
      <sz val="7"/>
      <color theme="1" tint="0.249977111117893"/>
      <name val="MS Gothic"/>
      <family val="3"/>
    </font>
    <font>
      <b/>
      <sz val="11"/>
      <color theme="0" tint="-4.9989318521683403E-2"/>
      <name val="Calibri"/>
      <family val="2"/>
      <scheme val="minor"/>
    </font>
    <font>
      <sz val="7.5"/>
      <color rgb="FF595959"/>
      <name val="PF BeauSans Pro"/>
    </font>
    <font>
      <b/>
      <sz val="7.5"/>
      <color rgb="FF595959"/>
      <name val="PF BeauSans Pro"/>
    </font>
    <font>
      <sz val="7"/>
      <color theme="1" tint="0.499984740745262"/>
      <name val="PF BeauSans Pro"/>
    </font>
    <font>
      <sz val="11"/>
      <color theme="1" tint="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EEAF30"/>
      </bottom>
      <diagonal/>
    </border>
    <border>
      <left/>
      <right/>
      <top style="thick">
        <color rgb="FFEEAF30"/>
      </top>
      <bottom style="medium">
        <color rgb="FFFFFFFF"/>
      </bottom>
      <diagonal/>
    </border>
    <border>
      <left/>
      <right/>
      <top/>
      <bottom style="medium">
        <color theme="1" tint="0.34998626667073579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medium">
        <color rgb="FFFFFFFF"/>
      </top>
      <bottom style="thin">
        <color theme="0"/>
      </bottom>
      <diagonal/>
    </border>
    <border>
      <left/>
      <right/>
      <top style="medium">
        <color rgb="FFFFFFFF"/>
      </top>
      <bottom style="thin">
        <color theme="0"/>
      </bottom>
      <diagonal/>
    </border>
    <border>
      <left/>
      <right style="thin">
        <color theme="0"/>
      </right>
      <top style="medium">
        <color rgb="FFFFFFFF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/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49" fontId="0" fillId="0" borderId="0" xfId="0" applyNumberFormat="1"/>
    <xf numFmtId="0" fontId="13" fillId="2" borderId="3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21" fillId="3" borderId="8" xfId="0" applyFont="1" applyFill="1" applyBorder="1"/>
    <xf numFmtId="0" fontId="0" fillId="0" borderId="8" xfId="0" applyBorder="1"/>
    <xf numFmtId="49" fontId="0" fillId="0" borderId="8" xfId="0" applyNumberFormat="1" applyBorder="1"/>
    <xf numFmtId="14" fontId="0" fillId="0" borderId="8" xfId="0" applyNumberFormat="1" applyBorder="1"/>
    <xf numFmtId="49" fontId="21" fillId="3" borderId="8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vertical="center"/>
    </xf>
    <xf numFmtId="0" fontId="13" fillId="2" borderId="16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2" borderId="3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13" fillId="2" borderId="3" xfId="0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top" wrapText="1"/>
    </xf>
    <xf numFmtId="0" fontId="14" fillId="2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6" fillId="2" borderId="0" xfId="0" applyFont="1" applyFill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/>
    </xf>
    <xf numFmtId="164" fontId="14" fillId="2" borderId="10" xfId="0" applyNumberFormat="1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164" fontId="14" fillId="2" borderId="11" xfId="0" applyNumberFormat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2" fillId="0" borderId="7" xfId="0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4" borderId="10" xfId="0" applyFont="1" applyFill="1" applyBorder="1" applyAlignment="1">
      <alignment horizontal="left" vertical="top" wrapText="1"/>
    </xf>
    <xf numFmtId="0" fontId="13" fillId="4" borderId="9" xfId="0" applyFont="1" applyFill="1" applyBorder="1" applyAlignment="1">
      <alignment horizontal="left" vertical="top" wrapText="1"/>
    </xf>
    <xf numFmtId="0" fontId="13" fillId="4" borderId="12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  <color rgb="FFEEAF30"/>
      <color rgb="FFFAE6B4"/>
      <color rgb="FFFFFF9B"/>
      <color rgb="FFF9E6B1"/>
      <color rgb="FFFFF8C5"/>
      <color rgb="FFFFF4C5"/>
      <color rgb="FFF7E09F"/>
      <color rgb="FFF4D478"/>
      <color rgb="FFF5D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65</xdr:row>
      <xdr:rowOff>57150</xdr:rowOff>
    </xdr:from>
    <xdr:to>
      <xdr:col>8</xdr:col>
      <xdr:colOff>38100</xdr:colOff>
      <xdr:row>68</xdr:row>
      <xdr:rowOff>131582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91340B-6622-441F-A4E0-7C1319B40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9753600"/>
          <a:ext cx="1028700" cy="74118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123825</xdr:rowOff>
    </xdr:from>
    <xdr:to>
      <xdr:col>7</xdr:col>
      <xdr:colOff>76200</xdr:colOff>
      <xdr:row>3</xdr:row>
      <xdr:rowOff>149494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70DC206-E386-46F5-B387-61C1F9DBA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3825"/>
          <a:ext cx="1304925" cy="482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zoomScale="85" zoomScaleNormal="85" workbookViewId="0">
      <selection activeCell="A2" sqref="A2"/>
    </sheetView>
  </sheetViews>
  <sheetFormatPr baseColWidth="10" defaultRowHeight="15"/>
  <cols>
    <col min="1" max="1" width="31.5703125" customWidth="1"/>
    <col min="2" max="2" width="52.28515625" customWidth="1"/>
    <col min="3" max="3" width="31.5703125" customWidth="1"/>
    <col min="4" max="4" width="11.7109375" bestFit="1" customWidth="1"/>
    <col min="5" max="5" width="45.28515625" customWidth="1"/>
    <col min="6" max="6" width="30" bestFit="1" customWidth="1"/>
    <col min="7" max="7" width="14.28515625" style="15" customWidth="1"/>
    <col min="8" max="8" width="35.42578125" customWidth="1"/>
    <col min="9" max="9" width="37.5703125" customWidth="1"/>
    <col min="10" max="10" width="12.85546875" customWidth="1"/>
    <col min="11" max="11" width="31.42578125" bestFit="1" customWidth="1"/>
    <col min="12" max="12" width="10.140625" bestFit="1" customWidth="1"/>
    <col min="13" max="13" width="29.7109375" bestFit="1" customWidth="1"/>
    <col min="14" max="14" width="17.42578125" customWidth="1"/>
    <col min="15" max="15" width="17.140625" bestFit="1" customWidth="1"/>
  </cols>
  <sheetData>
    <row r="1" spans="1:15">
      <c r="A1" s="19" t="s">
        <v>43</v>
      </c>
      <c r="B1" s="19" t="s">
        <v>42</v>
      </c>
      <c r="C1" s="19" t="s">
        <v>22</v>
      </c>
      <c r="D1" s="19" t="s">
        <v>12</v>
      </c>
      <c r="E1" s="19" t="s">
        <v>13</v>
      </c>
      <c r="F1" s="19" t="s">
        <v>23</v>
      </c>
      <c r="G1" s="23" t="s">
        <v>24</v>
      </c>
      <c r="H1" s="19" t="s">
        <v>14</v>
      </c>
      <c r="I1" s="19" t="s">
        <v>15</v>
      </c>
      <c r="J1" s="19" t="s">
        <v>16</v>
      </c>
      <c r="K1" s="19" t="s">
        <v>17</v>
      </c>
      <c r="L1" s="19" t="s">
        <v>18</v>
      </c>
      <c r="M1" s="19" t="s">
        <v>29</v>
      </c>
      <c r="N1" s="19" t="s">
        <v>30</v>
      </c>
      <c r="O1" s="19" t="s">
        <v>19</v>
      </c>
    </row>
    <row r="2" spans="1:15">
      <c r="A2" s="20">
        <v>1</v>
      </c>
      <c r="B2" s="20">
        <v>13</v>
      </c>
      <c r="C2" s="20"/>
      <c r="D2" s="20"/>
      <c r="E2" s="20"/>
      <c r="F2" s="20"/>
      <c r="G2" s="21"/>
      <c r="H2" s="20"/>
      <c r="I2" s="20"/>
      <c r="J2" s="20"/>
      <c r="K2" s="20"/>
      <c r="L2" s="20"/>
      <c r="M2" s="20"/>
      <c r="N2" s="20"/>
      <c r="O2" s="22"/>
    </row>
    <row r="3" spans="1:15">
      <c r="A3" s="20">
        <v>2</v>
      </c>
      <c r="B3" s="20">
        <v>14</v>
      </c>
      <c r="C3" s="20"/>
      <c r="D3" s="20"/>
      <c r="E3" s="20"/>
      <c r="F3" s="20"/>
      <c r="G3" s="21"/>
      <c r="H3" s="20"/>
      <c r="I3" s="20"/>
      <c r="J3" s="20"/>
      <c r="K3" s="20"/>
      <c r="L3" s="20"/>
      <c r="M3" s="20"/>
      <c r="N3" s="20"/>
      <c r="O3" s="20"/>
    </row>
    <row r="4" spans="1:15">
      <c r="A4" s="20">
        <v>3</v>
      </c>
      <c r="B4" s="20">
        <v>15</v>
      </c>
      <c r="C4" s="20"/>
      <c r="D4" s="20"/>
      <c r="E4" s="20"/>
      <c r="F4" s="20"/>
      <c r="G4" s="21"/>
      <c r="H4" s="20"/>
      <c r="I4" s="20"/>
      <c r="J4" s="20"/>
      <c r="K4" s="20"/>
      <c r="L4" s="20"/>
      <c r="M4" s="20"/>
      <c r="N4" s="20"/>
      <c r="O4" s="20"/>
    </row>
    <row r="5" spans="1:15">
      <c r="A5" s="20">
        <v>4</v>
      </c>
      <c r="B5" s="20">
        <v>16</v>
      </c>
      <c r="C5" s="20"/>
      <c r="D5" s="20"/>
      <c r="E5" s="20"/>
      <c r="F5" s="20"/>
      <c r="G5" s="21"/>
      <c r="H5" s="20"/>
      <c r="I5" s="20"/>
      <c r="J5" s="20"/>
      <c r="K5" s="20"/>
      <c r="L5" s="20"/>
      <c r="M5" s="20"/>
      <c r="N5" s="20"/>
      <c r="O5" s="20"/>
    </row>
    <row r="6" spans="1:15">
      <c r="A6" s="20">
        <v>5</v>
      </c>
      <c r="B6" s="20">
        <v>17</v>
      </c>
      <c r="C6" s="20"/>
      <c r="D6" s="20"/>
      <c r="E6" s="20"/>
      <c r="F6" s="20"/>
      <c r="G6" s="21"/>
      <c r="H6" s="20"/>
      <c r="I6" s="20"/>
      <c r="J6" s="20"/>
      <c r="K6" s="20"/>
      <c r="L6" s="20"/>
      <c r="M6" s="20"/>
      <c r="N6" s="20"/>
      <c r="O6" s="20"/>
    </row>
    <row r="7" spans="1:15">
      <c r="A7" s="20">
        <v>6</v>
      </c>
      <c r="B7" s="20">
        <v>18</v>
      </c>
      <c r="C7" s="20"/>
      <c r="D7" s="20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</row>
  </sheetData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AJ77"/>
  <sheetViews>
    <sheetView showRuler="0" showWhiteSpace="0" view="pageBreakPreview" zoomScaleNormal="70" zoomScaleSheetLayoutView="100" zoomScalePageLayoutView="70" workbookViewId="0">
      <selection activeCell="AQ55" sqref="AQ55"/>
    </sheetView>
  </sheetViews>
  <sheetFormatPr baseColWidth="10" defaultRowHeight="15"/>
  <cols>
    <col min="1" max="8" width="2.7109375" customWidth="1"/>
    <col min="9" max="9" width="3.140625" customWidth="1"/>
    <col min="10" max="36" width="2.7109375" customWidth="1"/>
    <col min="37" max="52" width="5.7109375" customWidth="1"/>
  </cols>
  <sheetData>
    <row r="1" spans="1:36" ht="1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6"/>
      <c r="T2" s="6"/>
      <c r="U2" s="6"/>
      <c r="V2" s="6"/>
      <c r="W2" s="6"/>
      <c r="X2" s="6"/>
      <c r="Y2" s="6"/>
      <c r="Z2" s="7"/>
      <c r="AA2" s="7"/>
      <c r="AB2" s="7"/>
      <c r="AC2" s="7"/>
      <c r="AD2" s="7"/>
      <c r="AE2" s="7"/>
      <c r="AF2" s="6"/>
      <c r="AG2" s="6"/>
      <c r="AH2" s="6"/>
      <c r="AI2" s="6"/>
      <c r="AJ2" s="6"/>
    </row>
    <row r="3" spans="1:36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8"/>
      <c r="AF3" s="2"/>
      <c r="AG3" s="2"/>
      <c r="AH3" s="2"/>
      <c r="AI3" s="2"/>
      <c r="AJ3" s="2"/>
    </row>
    <row r="4" spans="1:36" s="10" customFormat="1" ht="20.100000000000001" customHeight="1" thickBot="1">
      <c r="A4" s="66" t="s">
        <v>28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</row>
    <row r="5" spans="1:36" ht="21" customHeight="1" thickTop="1" thickBot="1">
      <c r="A5" s="67" t="s">
        <v>11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spans="1:36" ht="12" customHeight="1">
      <c r="A6" s="37" t="s">
        <v>35</v>
      </c>
      <c r="B6" s="38"/>
      <c r="C6" s="38"/>
      <c r="D6" s="38"/>
      <c r="E6" s="38"/>
      <c r="F6" s="39"/>
      <c r="G6" s="36" t="str">
        <f>UPPER('TABLA DE SUMINISTROS'!A2)</f>
        <v>1</v>
      </c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16" t="s">
        <v>36</v>
      </c>
      <c r="AA6" s="17"/>
      <c r="AB6" s="36" t="str">
        <f>UPPER('TABLA DE SUMINISTROS'!B2)</f>
        <v>13</v>
      </c>
      <c r="AC6" s="36"/>
      <c r="AD6" s="36"/>
      <c r="AE6" s="36"/>
      <c r="AF6" s="36"/>
      <c r="AG6" s="36"/>
      <c r="AH6" s="36"/>
      <c r="AI6" s="36"/>
      <c r="AJ6" s="36"/>
    </row>
    <row r="7" spans="1:36" ht="12" customHeight="1">
      <c r="A7" s="47" t="s">
        <v>0</v>
      </c>
      <c r="B7" s="48"/>
      <c r="C7" s="49"/>
      <c r="D7" s="36" t="str">
        <f>UPPER(CONCATENATE('TABLA DE SUMINISTROS'!D2," ",'TABLA DE SUMINISTROS'!E2))</f>
        <v xml:space="preserve"> 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59" t="s">
        <v>1</v>
      </c>
      <c r="AA7" s="60"/>
      <c r="AB7" s="60"/>
      <c r="AC7" s="60"/>
      <c r="AD7" s="60"/>
      <c r="AE7" s="61"/>
      <c r="AF7" s="36" t="str">
        <f>UPPER('TABLA DE SUMINISTROS'!F2)</f>
        <v/>
      </c>
      <c r="AG7" s="36"/>
      <c r="AH7" s="36"/>
      <c r="AI7" s="36"/>
      <c r="AJ7" s="36"/>
    </row>
    <row r="8" spans="1:36" ht="12" customHeight="1">
      <c r="A8" s="47" t="s">
        <v>2</v>
      </c>
      <c r="B8" s="48"/>
      <c r="C8" s="49"/>
      <c r="D8" s="36" t="str">
        <f>UPPER('TABLA DE SUMINISTROS'!H2)</f>
        <v/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62" t="s">
        <v>3</v>
      </c>
      <c r="P8" s="62"/>
      <c r="Q8" s="62"/>
      <c r="R8" s="36" t="str">
        <f>UPPER('TABLA DE SUMINISTROS'!I2)</f>
        <v/>
      </c>
      <c r="S8" s="36"/>
      <c r="T8" s="36"/>
      <c r="U8" s="36"/>
      <c r="V8" s="36"/>
      <c r="W8" s="36"/>
      <c r="X8" s="36"/>
      <c r="Y8" s="36"/>
      <c r="Z8" s="36"/>
      <c r="AA8" s="36"/>
      <c r="AB8" s="59" t="s">
        <v>4</v>
      </c>
      <c r="AC8" s="60"/>
      <c r="AD8" s="60"/>
      <c r="AE8" s="61"/>
      <c r="AF8" s="24" t="str">
        <f>MID('TABLA DE SUMINISTROS'!G2,1,1)</f>
        <v/>
      </c>
      <c r="AG8" s="24" t="str">
        <f>MID('TABLA DE SUMINISTROS'!G2,2,1)</f>
        <v/>
      </c>
      <c r="AH8" s="24" t="str">
        <f>MID('TABLA DE SUMINISTROS'!G2,3,1)</f>
        <v/>
      </c>
      <c r="AI8" s="24" t="str">
        <f>MID('TABLA DE SUMINISTROS'!G2,4,1)</f>
        <v/>
      </c>
      <c r="AJ8" s="24" t="str">
        <f>MID('TABLA DE SUMINISTROS'!G2,5,1)</f>
        <v/>
      </c>
    </row>
    <row r="9" spans="1:36" ht="12" customHeight="1">
      <c r="A9" s="47" t="s">
        <v>5</v>
      </c>
      <c r="B9" s="48"/>
      <c r="C9" s="48"/>
      <c r="D9" s="48"/>
      <c r="E9" s="49"/>
      <c r="F9" s="24" t="str">
        <f>MID('TABLA DE SUMINISTROS'!K2,1,1)</f>
        <v/>
      </c>
      <c r="G9" s="24" t="str">
        <f>MID('TABLA DE SUMINISTROS'!K2,2,1)</f>
        <v/>
      </c>
      <c r="H9" s="24" t="str">
        <f>MID('TABLA DE SUMINISTROS'!K2,3,1)</f>
        <v/>
      </c>
      <c r="I9" s="24" t="str">
        <f>MID('TABLA DE SUMINISTROS'!K2,4,1)</f>
        <v/>
      </c>
      <c r="J9" s="24" t="str">
        <f>MID('TABLA DE SUMINISTROS'!K2,5,1)</f>
        <v/>
      </c>
      <c r="K9" s="24" t="str">
        <f>MID('TABLA DE SUMINISTROS'!K2,6,1)</f>
        <v/>
      </c>
      <c r="L9" s="24" t="str">
        <f>MID('TABLA DE SUMINISTROS'!K2,7,1)</f>
        <v/>
      </c>
      <c r="M9" s="24" t="str">
        <f>MID('TABLA DE SUMINISTROS'!K2,8,1)</f>
        <v/>
      </c>
      <c r="N9" s="24" t="str">
        <f>MID('TABLA DE SUMINISTROS'!K2,9,1)</f>
        <v/>
      </c>
      <c r="O9" s="24" t="str">
        <f>MID('TABLA DE SUMINISTROS'!K2,10,1)</f>
        <v/>
      </c>
      <c r="P9" s="24" t="str">
        <f>MID('TABLA DE SUMINISTROS'!K2,11,1)</f>
        <v/>
      </c>
      <c r="Q9" s="24" t="str">
        <f>MID('TABLA DE SUMINISTROS'!K2,12,1)</f>
        <v/>
      </c>
      <c r="R9" s="24" t="str">
        <f>MID('TABLA DE SUMINISTROS'!K2,13,1)</f>
        <v/>
      </c>
      <c r="S9" s="24" t="str">
        <f>MID('TABLA DE SUMINISTROS'!K2,14,1)</f>
        <v/>
      </c>
      <c r="T9" s="24" t="str">
        <f>MID('TABLA DE SUMINISTROS'!K2,15,1)</f>
        <v/>
      </c>
      <c r="U9" s="24" t="str">
        <f>MID('TABLA DE SUMINISTROS'!K2,16,1)</f>
        <v/>
      </c>
      <c r="V9" s="24" t="str">
        <f>MID('TABLA DE SUMINISTROS'!K2,17,1)</f>
        <v/>
      </c>
      <c r="W9" s="24" t="str">
        <f>MID('TABLA DE SUMINISTROS'!K2,18,1)</f>
        <v/>
      </c>
      <c r="X9" s="24" t="str">
        <f>MID('TABLA DE SUMINISTROS'!K2,19,1)</f>
        <v/>
      </c>
      <c r="Y9" s="24" t="str">
        <f>MID('TABLA DE SUMINISTROS'!K2,20,1)</f>
        <v/>
      </c>
      <c r="Z9" s="59" t="s">
        <v>6</v>
      </c>
      <c r="AA9" s="60"/>
      <c r="AB9" s="60"/>
      <c r="AC9" s="60"/>
      <c r="AD9" s="60"/>
      <c r="AE9" s="61"/>
      <c r="AF9" s="24" t="str">
        <f>MID('TABLA DE SUMINISTROS'!J2,1,1)</f>
        <v/>
      </c>
      <c r="AG9" s="24" t="str">
        <f>MID('TABLA DE SUMINISTROS'!J2,2,1)</f>
        <v/>
      </c>
      <c r="AH9" s="24" t="str">
        <f>MID('TABLA DE SUMINISTROS'!J2,3,1)</f>
        <v/>
      </c>
      <c r="AI9" s="24" t="str">
        <f>MID('TABLA DE SUMINISTROS'!J2,4,1)</f>
        <v/>
      </c>
      <c r="AJ9" s="24" t="str">
        <f>MID('TABLA DE SUMINISTROS'!J2,5,1)</f>
        <v/>
      </c>
    </row>
    <row r="10" spans="1:36" ht="12" customHeight="1">
      <c r="A10" s="40" t="s">
        <v>31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2"/>
      <c r="Q10" s="24" t="str">
        <f>MID('TABLA DE SUMINISTROS'!C2,1,1)</f>
        <v/>
      </c>
      <c r="R10" s="24" t="str">
        <f>MID('TABLA DE SUMINISTROS'!C2,2,1)</f>
        <v/>
      </c>
      <c r="S10" s="24" t="str">
        <f>MID('TABLA DE SUMINISTROS'!C2,3,1)</f>
        <v/>
      </c>
      <c r="T10" s="24" t="str">
        <f>MID('TABLA DE SUMINISTROS'!C2,4,1)</f>
        <v/>
      </c>
      <c r="U10" s="24" t="str">
        <f>MID('TABLA DE SUMINISTROS'!C2,5,1)</f>
        <v/>
      </c>
      <c r="V10" s="24" t="str">
        <f>MID('TABLA DE SUMINISTROS'!C2,6,1)</f>
        <v/>
      </c>
      <c r="W10" s="24" t="str">
        <f>MID('TABLA DE SUMINISTROS'!C2,7,1)</f>
        <v/>
      </c>
      <c r="X10" s="24" t="str">
        <f>MID('TABLA DE SUMINISTROS'!C2,8,1)</f>
        <v/>
      </c>
      <c r="Y10" s="24" t="str">
        <f>MID('TABLA DE SUMINISTROS'!C2,9,1)</f>
        <v/>
      </c>
      <c r="Z10" s="24" t="str">
        <f>MID('TABLA DE SUMINISTROS'!C2,10,1)</f>
        <v/>
      </c>
      <c r="AA10" s="24" t="str">
        <f>MID('TABLA DE SUMINISTROS'!C2,11,1)</f>
        <v/>
      </c>
      <c r="AB10" s="24" t="str">
        <f>MID('TABLA DE SUMINISTROS'!C2,12,1)</f>
        <v/>
      </c>
      <c r="AC10" s="24" t="str">
        <f>MID('TABLA DE SUMINISTROS'!C2,13,1)</f>
        <v/>
      </c>
      <c r="AD10" s="24" t="str">
        <f>MID('TABLA DE SUMINISTROS'!C2,14,1)</f>
        <v/>
      </c>
      <c r="AE10" s="24" t="str">
        <f>MID('TABLA DE SUMINISTROS'!C2,15,1)</f>
        <v/>
      </c>
      <c r="AF10" s="24" t="str">
        <f>MID('TABLA DE SUMINISTROS'!C2,16,1)</f>
        <v/>
      </c>
      <c r="AG10" s="24" t="str">
        <f>MID('TABLA DE SUMINISTROS'!C2,17,1)</f>
        <v/>
      </c>
      <c r="AH10" s="24" t="str">
        <f>MID('TABLA DE SUMINISTROS'!C2,18,1)</f>
        <v/>
      </c>
      <c r="AI10" s="24" t="str">
        <f>MID('TABLA DE SUMINISTROS'!C2,19,1)</f>
        <v/>
      </c>
      <c r="AJ10" s="24" t="str">
        <f>MID('TABLA DE SUMINISTROS'!C2,20,1)</f>
        <v/>
      </c>
    </row>
    <row r="11" spans="1:36" ht="12" customHeight="1">
      <c r="A11" s="16" t="s">
        <v>32</v>
      </c>
      <c r="B11" s="17"/>
      <c r="C11" s="17"/>
      <c r="D11" s="17"/>
      <c r="E11" s="17"/>
      <c r="F11" s="17"/>
      <c r="G11" s="17"/>
      <c r="H11" s="17"/>
      <c r="I11" s="17"/>
      <c r="J11" s="68" t="str">
        <f>IF('TABLA DE SUMINISTROS'!L2="","",'TABLA DE SUMINISTROS'!L2)</f>
        <v/>
      </c>
      <c r="K11" s="68"/>
      <c r="L11" s="68"/>
      <c r="M11" s="68"/>
      <c r="N11" s="63" t="s">
        <v>25</v>
      </c>
      <c r="O11" s="64"/>
      <c r="P11" s="64"/>
      <c r="Q11" s="64"/>
      <c r="R11" s="64"/>
      <c r="S11" s="64"/>
      <c r="T11" s="65"/>
      <c r="U11" s="50" t="str">
        <f>IF('TABLA DE SUMINISTROS'!M2="","",'TABLA DE SUMINISTROS'!M2)</f>
        <v/>
      </c>
      <c r="V11" s="51"/>
      <c r="W11" s="51"/>
      <c r="X11" s="51"/>
      <c r="Y11" s="52"/>
      <c r="Z11" s="16" t="s">
        <v>26</v>
      </c>
      <c r="AA11" s="17"/>
      <c r="AB11" s="17"/>
      <c r="AC11" s="17"/>
      <c r="AD11" s="17"/>
      <c r="AE11" s="18"/>
      <c r="AF11" s="50" t="str">
        <f>IF('TABLA DE SUMINISTROS'!N2="","",'TABLA DE SUMINISTROS'!N2)</f>
        <v/>
      </c>
      <c r="AG11" s="51"/>
      <c r="AH11" s="51"/>
      <c r="AI11" s="51"/>
      <c r="AJ11" s="52"/>
    </row>
    <row r="12" spans="1:36" ht="12" customHeight="1">
      <c r="A12" s="40" t="s">
        <v>34</v>
      </c>
      <c r="B12" s="41"/>
      <c r="C12" s="41"/>
      <c r="D12" s="41"/>
      <c r="E12" s="41"/>
      <c r="F12" s="42"/>
      <c r="G12" s="71" t="str">
        <f>IF('TABLA DE SUMINISTROS'!O2="","",'TABLA DE SUMINISTROS'!O2)</f>
        <v/>
      </c>
      <c r="H12" s="72"/>
      <c r="I12" s="72"/>
      <c r="J12" s="72"/>
      <c r="K12" s="73"/>
      <c r="L12" s="56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</row>
    <row r="13" spans="1:36" ht="12" customHeight="1">
      <c r="A13" s="26" t="s">
        <v>41</v>
      </c>
      <c r="B13" s="27"/>
      <c r="C13" s="28"/>
      <c r="D13" s="29"/>
      <c r="E13" s="30"/>
      <c r="F13" s="31"/>
      <c r="G13" s="32"/>
      <c r="H13" s="63"/>
      <c r="I13" s="65"/>
      <c r="J13" s="33" t="s">
        <v>38</v>
      </c>
      <c r="K13" s="32" t="s">
        <v>39</v>
      </c>
      <c r="L13" s="32"/>
      <c r="M13" s="25"/>
      <c r="N13" s="29"/>
      <c r="O13" s="30"/>
      <c r="P13" s="33" t="s">
        <v>38</v>
      </c>
      <c r="Q13" s="34" t="s">
        <v>40</v>
      </c>
      <c r="R13" s="29"/>
      <c r="S13" s="30"/>
      <c r="T13" s="31"/>
      <c r="U13" s="25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1"/>
    </row>
    <row r="14" spans="1:36" ht="6" customHeight="1" thickBot="1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</row>
    <row r="15" spans="1:36" ht="12" customHeight="1">
      <c r="A15" s="37" t="s">
        <v>35</v>
      </c>
      <c r="B15" s="38"/>
      <c r="C15" s="38"/>
      <c r="D15" s="38"/>
      <c r="E15" s="38"/>
      <c r="F15" s="39"/>
      <c r="G15" s="36" t="str">
        <f>UPPER('TABLA DE SUMINISTROS'!A3)</f>
        <v>2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16" t="s">
        <v>36</v>
      </c>
      <c r="AA15" s="17"/>
      <c r="AB15" s="36" t="str">
        <f>UPPER('TABLA DE SUMINISTROS'!B3)</f>
        <v>14</v>
      </c>
      <c r="AC15" s="36"/>
      <c r="AD15" s="36"/>
      <c r="AE15" s="36"/>
      <c r="AF15" s="36"/>
      <c r="AG15" s="36"/>
      <c r="AH15" s="36"/>
      <c r="AI15" s="36"/>
      <c r="AJ15" s="36"/>
    </row>
    <row r="16" spans="1:36" ht="12" customHeight="1">
      <c r="A16" s="47" t="s">
        <v>0</v>
      </c>
      <c r="B16" s="48"/>
      <c r="C16" s="49"/>
      <c r="D16" s="36" t="str">
        <f>UPPER(CONCATENATE('TABLA DE SUMINISTROS'!D3," ",'TABLA DE SUMINISTROS'!E3))</f>
        <v xml:space="preserve"> 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59" t="s">
        <v>1</v>
      </c>
      <c r="AA16" s="60"/>
      <c r="AB16" s="60"/>
      <c r="AC16" s="60"/>
      <c r="AD16" s="60"/>
      <c r="AE16" s="61"/>
      <c r="AF16" s="36" t="str">
        <f>UPPER('TABLA DE SUMINISTROS'!F3)</f>
        <v/>
      </c>
      <c r="AG16" s="36"/>
      <c r="AH16" s="36"/>
      <c r="AI16" s="36"/>
      <c r="AJ16" s="36"/>
    </row>
    <row r="17" spans="1:36" ht="12" customHeight="1">
      <c r="A17" s="47" t="s">
        <v>2</v>
      </c>
      <c r="B17" s="48"/>
      <c r="C17" s="49"/>
      <c r="D17" s="36" t="str">
        <f>UPPER('TABLA DE SUMINISTROS'!H3)</f>
        <v/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62" t="s">
        <v>3</v>
      </c>
      <c r="P17" s="62"/>
      <c r="Q17" s="62"/>
      <c r="R17" s="36" t="str">
        <f>UPPER('TABLA DE SUMINISTROS'!I3)</f>
        <v/>
      </c>
      <c r="S17" s="36"/>
      <c r="T17" s="36"/>
      <c r="U17" s="36"/>
      <c r="V17" s="36"/>
      <c r="W17" s="36"/>
      <c r="X17" s="36"/>
      <c r="Y17" s="36"/>
      <c r="Z17" s="36"/>
      <c r="AA17" s="36"/>
      <c r="AB17" s="59" t="s">
        <v>4</v>
      </c>
      <c r="AC17" s="60"/>
      <c r="AD17" s="60"/>
      <c r="AE17" s="61"/>
      <c r="AF17" s="24" t="str">
        <f>MID('TABLA DE SUMINISTROS'!G3,1,1)</f>
        <v/>
      </c>
      <c r="AG17" s="24" t="str">
        <f>MID('TABLA DE SUMINISTROS'!G3,2,1)</f>
        <v/>
      </c>
      <c r="AH17" s="24" t="str">
        <f>MID('TABLA DE SUMINISTROS'!G3,3,1)</f>
        <v/>
      </c>
      <c r="AI17" s="24" t="str">
        <f>MID('TABLA DE SUMINISTROS'!G3,4,1)</f>
        <v/>
      </c>
      <c r="AJ17" s="24" t="str">
        <f>MID('TABLA DE SUMINISTROS'!G3,5,1)</f>
        <v/>
      </c>
    </row>
    <row r="18" spans="1:36" ht="12" customHeight="1">
      <c r="A18" s="47" t="s">
        <v>5</v>
      </c>
      <c r="B18" s="48"/>
      <c r="C18" s="48"/>
      <c r="D18" s="48"/>
      <c r="E18" s="49"/>
      <c r="F18" s="24" t="str">
        <f>MID('TABLA DE SUMINISTROS'!K3,1,1)</f>
        <v/>
      </c>
      <c r="G18" s="24" t="str">
        <f>MID('TABLA DE SUMINISTROS'!K3,2,1)</f>
        <v/>
      </c>
      <c r="H18" s="24" t="str">
        <f>MID('TABLA DE SUMINISTROS'!K3,3,1)</f>
        <v/>
      </c>
      <c r="I18" s="24" t="str">
        <f>MID('TABLA DE SUMINISTROS'!K3,4,1)</f>
        <v/>
      </c>
      <c r="J18" s="24" t="str">
        <f>MID('TABLA DE SUMINISTROS'!K3,5,1)</f>
        <v/>
      </c>
      <c r="K18" s="24" t="str">
        <f>MID('TABLA DE SUMINISTROS'!K3,6,1)</f>
        <v/>
      </c>
      <c r="L18" s="24" t="str">
        <f>MID('TABLA DE SUMINISTROS'!K3,7,1)</f>
        <v/>
      </c>
      <c r="M18" s="24" t="str">
        <f>MID('TABLA DE SUMINISTROS'!K3,8,1)</f>
        <v/>
      </c>
      <c r="N18" s="24" t="str">
        <f>MID('TABLA DE SUMINISTROS'!K3,9,1)</f>
        <v/>
      </c>
      <c r="O18" s="24" t="str">
        <f>MID('TABLA DE SUMINISTROS'!K3,10,1)</f>
        <v/>
      </c>
      <c r="P18" s="24" t="str">
        <f>MID('TABLA DE SUMINISTROS'!K3,11,1)</f>
        <v/>
      </c>
      <c r="Q18" s="24" t="str">
        <f>MID('TABLA DE SUMINISTROS'!K3,12,1)</f>
        <v/>
      </c>
      <c r="R18" s="24" t="str">
        <f>MID('TABLA DE SUMINISTROS'!K3,13,1)</f>
        <v/>
      </c>
      <c r="S18" s="24" t="str">
        <f>MID('TABLA DE SUMINISTROS'!K3,14,1)</f>
        <v/>
      </c>
      <c r="T18" s="24" t="str">
        <f>MID('TABLA DE SUMINISTROS'!K3,15,1)</f>
        <v/>
      </c>
      <c r="U18" s="24" t="str">
        <f>MID('TABLA DE SUMINISTROS'!K3,16,1)</f>
        <v/>
      </c>
      <c r="V18" s="24" t="str">
        <f>MID('TABLA DE SUMINISTROS'!K3,17,1)</f>
        <v/>
      </c>
      <c r="W18" s="24" t="str">
        <f>MID('TABLA DE SUMINISTROS'!K3,18,1)</f>
        <v/>
      </c>
      <c r="X18" s="24" t="str">
        <f>MID('TABLA DE SUMINISTROS'!K3,19,1)</f>
        <v/>
      </c>
      <c r="Y18" s="24" t="str">
        <f>MID('TABLA DE SUMINISTROS'!K3,20,1)</f>
        <v/>
      </c>
      <c r="Z18" s="59" t="s">
        <v>6</v>
      </c>
      <c r="AA18" s="60"/>
      <c r="AB18" s="60"/>
      <c r="AC18" s="60"/>
      <c r="AD18" s="60"/>
      <c r="AE18" s="61"/>
      <c r="AF18" s="24" t="str">
        <f>MID('TABLA DE SUMINISTROS'!J3,1,1)</f>
        <v/>
      </c>
      <c r="AG18" s="24" t="str">
        <f>MID('TABLA DE SUMINISTROS'!J3,2,1)</f>
        <v/>
      </c>
      <c r="AH18" s="24" t="str">
        <f>MID('TABLA DE SUMINISTROS'!J3,3,1)</f>
        <v/>
      </c>
      <c r="AI18" s="24" t="str">
        <f>MID('TABLA DE SUMINISTROS'!J3,4,1)</f>
        <v/>
      </c>
      <c r="AJ18" s="24" t="str">
        <f>MID('TABLA DE SUMINISTROS'!J3,5,1)</f>
        <v/>
      </c>
    </row>
    <row r="19" spans="1:36" ht="12" customHeight="1">
      <c r="A19" s="40" t="s">
        <v>31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2"/>
      <c r="Q19" s="24" t="str">
        <f>MID('TABLA DE SUMINISTROS'!C3,1,1)</f>
        <v/>
      </c>
      <c r="R19" s="24" t="str">
        <f>MID('TABLA DE SUMINISTROS'!C3,2,1)</f>
        <v/>
      </c>
      <c r="S19" s="24" t="str">
        <f>MID('TABLA DE SUMINISTROS'!C3,3,1)</f>
        <v/>
      </c>
      <c r="T19" s="24" t="str">
        <f>MID('TABLA DE SUMINISTROS'!C3,4,1)</f>
        <v/>
      </c>
      <c r="U19" s="24" t="str">
        <f>MID('TABLA DE SUMINISTROS'!C3,5,1)</f>
        <v/>
      </c>
      <c r="V19" s="24" t="str">
        <f>MID('TABLA DE SUMINISTROS'!C3,6,1)</f>
        <v/>
      </c>
      <c r="W19" s="24" t="str">
        <f>MID('TABLA DE SUMINISTROS'!C3,7,1)</f>
        <v/>
      </c>
      <c r="X19" s="24" t="str">
        <f>MID('TABLA DE SUMINISTROS'!C3,8,1)</f>
        <v/>
      </c>
      <c r="Y19" s="24" t="str">
        <f>MID('TABLA DE SUMINISTROS'!C3,9,1)</f>
        <v/>
      </c>
      <c r="Z19" s="24" t="str">
        <f>MID('TABLA DE SUMINISTROS'!C3,10,1)</f>
        <v/>
      </c>
      <c r="AA19" s="24" t="str">
        <f>MID('TABLA DE SUMINISTROS'!C3,11,1)</f>
        <v/>
      </c>
      <c r="AB19" s="24" t="str">
        <f>MID('TABLA DE SUMINISTROS'!C3,12,1)</f>
        <v/>
      </c>
      <c r="AC19" s="24" t="str">
        <f>MID('TABLA DE SUMINISTROS'!C3,13,1)</f>
        <v/>
      </c>
      <c r="AD19" s="24" t="str">
        <f>MID('TABLA DE SUMINISTROS'!C3,14,1)</f>
        <v/>
      </c>
      <c r="AE19" s="24" t="str">
        <f>MID('TABLA DE SUMINISTROS'!C3,15,1)</f>
        <v/>
      </c>
      <c r="AF19" s="24" t="str">
        <f>MID('TABLA DE SUMINISTROS'!C3,16,1)</f>
        <v/>
      </c>
      <c r="AG19" s="24" t="str">
        <f>MID('TABLA DE SUMINISTROS'!C3,17,1)</f>
        <v/>
      </c>
      <c r="AH19" s="24" t="str">
        <f>MID('TABLA DE SUMINISTROS'!C3,18,1)</f>
        <v/>
      </c>
      <c r="AI19" s="24" t="str">
        <f>MID('TABLA DE SUMINISTROS'!C3,19,1)</f>
        <v/>
      </c>
      <c r="AJ19" s="24" t="str">
        <f>MID('TABLA DE SUMINISTROS'!C3,20,1)</f>
        <v/>
      </c>
    </row>
    <row r="20" spans="1:36" ht="12" customHeight="1">
      <c r="A20" s="16" t="s">
        <v>27</v>
      </c>
      <c r="B20" s="17"/>
      <c r="C20" s="17"/>
      <c r="D20" s="17"/>
      <c r="E20" s="17"/>
      <c r="F20" s="17"/>
      <c r="G20" s="17"/>
      <c r="H20" s="17"/>
      <c r="I20" s="17"/>
      <c r="J20" s="68" t="str">
        <f>IF('TABLA DE SUMINISTROS'!L3="","",'TABLA DE SUMINISTROS'!L3)</f>
        <v/>
      </c>
      <c r="K20" s="68"/>
      <c r="L20" s="68"/>
      <c r="M20" s="68"/>
      <c r="N20" s="63" t="s">
        <v>25</v>
      </c>
      <c r="O20" s="64"/>
      <c r="P20" s="64"/>
      <c r="Q20" s="64"/>
      <c r="R20" s="64"/>
      <c r="S20" s="64"/>
      <c r="T20" s="65"/>
      <c r="U20" s="50" t="str">
        <f>IF('TABLA DE SUMINISTROS'!M3="","",'TABLA DE SUMINISTROS'!M3)</f>
        <v/>
      </c>
      <c r="V20" s="51"/>
      <c r="W20" s="51"/>
      <c r="X20" s="51"/>
      <c r="Y20" s="52"/>
      <c r="Z20" s="16" t="s">
        <v>26</v>
      </c>
      <c r="AA20" s="17"/>
      <c r="AB20" s="17"/>
      <c r="AC20" s="17"/>
      <c r="AD20" s="17"/>
      <c r="AE20" s="18"/>
      <c r="AF20" s="50" t="str">
        <f>IF('TABLA DE SUMINISTROS'!N3="","",'TABLA DE SUMINISTROS'!N3)</f>
        <v/>
      </c>
      <c r="AG20" s="51"/>
      <c r="AH20" s="51"/>
      <c r="AI20" s="51"/>
      <c r="AJ20" s="52"/>
    </row>
    <row r="21" spans="1:36" ht="12" customHeight="1">
      <c r="A21" s="40" t="s">
        <v>34</v>
      </c>
      <c r="B21" s="41"/>
      <c r="C21" s="41"/>
      <c r="D21" s="41"/>
      <c r="E21" s="41"/>
      <c r="F21" s="42"/>
      <c r="G21" s="71" t="str">
        <f>IF('TABLA DE SUMINISTROS'!O3="","",'TABLA DE SUMINISTROS'!O3)</f>
        <v/>
      </c>
      <c r="H21" s="72"/>
      <c r="I21" s="72"/>
      <c r="J21" s="72"/>
      <c r="K21" s="73"/>
      <c r="L21" s="56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</row>
    <row r="22" spans="1:36" ht="12" customHeight="1">
      <c r="A22" s="26" t="s">
        <v>41</v>
      </c>
      <c r="B22" s="27"/>
      <c r="C22" s="28"/>
      <c r="D22" s="29"/>
      <c r="E22" s="30"/>
      <c r="F22" s="31"/>
      <c r="G22" s="32"/>
      <c r="H22" s="63"/>
      <c r="I22" s="65"/>
      <c r="J22" s="35" t="s">
        <v>38</v>
      </c>
      <c r="K22" s="32" t="s">
        <v>39</v>
      </c>
      <c r="L22" s="32"/>
      <c r="M22" s="25"/>
      <c r="N22" s="29"/>
      <c r="O22" s="30"/>
      <c r="P22" s="35" t="s">
        <v>38</v>
      </c>
      <c r="Q22" s="34" t="s">
        <v>40</v>
      </c>
      <c r="R22" s="29"/>
      <c r="S22" s="30"/>
      <c r="T22" s="31"/>
      <c r="U22" s="25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1"/>
    </row>
    <row r="23" spans="1:36" ht="6" customHeight="1" thickBo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</row>
    <row r="24" spans="1:36" ht="12" customHeight="1">
      <c r="A24" s="37" t="s">
        <v>35</v>
      </c>
      <c r="B24" s="38"/>
      <c r="C24" s="38"/>
      <c r="D24" s="38"/>
      <c r="E24" s="38"/>
      <c r="F24" s="39"/>
      <c r="G24" s="36" t="str">
        <f>UPPER('TABLA DE SUMINISTROS'!A4)</f>
        <v>3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16" t="s">
        <v>36</v>
      </c>
      <c r="AA24" s="17"/>
      <c r="AB24" s="36" t="str">
        <f>UPPER('TABLA DE SUMINISTROS'!B4)</f>
        <v>15</v>
      </c>
      <c r="AC24" s="36"/>
      <c r="AD24" s="36"/>
      <c r="AE24" s="36"/>
      <c r="AF24" s="36"/>
      <c r="AG24" s="36"/>
      <c r="AH24" s="36"/>
      <c r="AI24" s="36"/>
      <c r="AJ24" s="36"/>
    </row>
    <row r="25" spans="1:36" ht="12" customHeight="1">
      <c r="A25" s="47" t="s">
        <v>0</v>
      </c>
      <c r="B25" s="48"/>
      <c r="C25" s="49"/>
      <c r="D25" s="36" t="str">
        <f>UPPER(CONCATENATE('TABLA DE SUMINISTROS'!D4," ",'TABLA DE SUMINISTROS'!E4))</f>
        <v xml:space="preserve"> 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59" t="s">
        <v>1</v>
      </c>
      <c r="AA25" s="60"/>
      <c r="AB25" s="60"/>
      <c r="AC25" s="60"/>
      <c r="AD25" s="60"/>
      <c r="AE25" s="61"/>
      <c r="AF25" s="36" t="str">
        <f>UPPER('TABLA DE SUMINISTROS'!F4)</f>
        <v/>
      </c>
      <c r="AG25" s="36"/>
      <c r="AH25" s="36"/>
      <c r="AI25" s="36"/>
      <c r="AJ25" s="36"/>
    </row>
    <row r="26" spans="1:36" ht="12" customHeight="1">
      <c r="A26" s="47" t="s">
        <v>2</v>
      </c>
      <c r="B26" s="48"/>
      <c r="C26" s="49"/>
      <c r="D26" s="36" t="str">
        <f>UPPER('TABLA DE SUMINISTROS'!H4)</f>
        <v/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62" t="s">
        <v>3</v>
      </c>
      <c r="P26" s="62"/>
      <c r="Q26" s="62"/>
      <c r="R26" s="36" t="str">
        <f>UPPER('TABLA DE SUMINISTROS'!I4)</f>
        <v/>
      </c>
      <c r="S26" s="36"/>
      <c r="T26" s="36"/>
      <c r="U26" s="36"/>
      <c r="V26" s="36"/>
      <c r="W26" s="36"/>
      <c r="X26" s="36"/>
      <c r="Y26" s="36"/>
      <c r="Z26" s="36"/>
      <c r="AA26" s="36"/>
      <c r="AB26" s="59" t="s">
        <v>4</v>
      </c>
      <c r="AC26" s="60"/>
      <c r="AD26" s="60"/>
      <c r="AE26" s="61"/>
      <c r="AF26" s="24" t="str">
        <f>MID('TABLA DE SUMINISTROS'!G4,1,1)</f>
        <v/>
      </c>
      <c r="AG26" s="24" t="str">
        <f>MID('TABLA DE SUMINISTROS'!G4,2,1)</f>
        <v/>
      </c>
      <c r="AH26" s="24" t="str">
        <f>MID('TABLA DE SUMINISTROS'!G4,3,1)</f>
        <v/>
      </c>
      <c r="AI26" s="24" t="str">
        <f>MID('TABLA DE SUMINISTROS'!G4,4,1)</f>
        <v/>
      </c>
      <c r="AJ26" s="24" t="str">
        <f>MID('TABLA DE SUMINISTROS'!G4,5,1)</f>
        <v/>
      </c>
    </row>
    <row r="27" spans="1:36" ht="12" customHeight="1">
      <c r="A27" s="47" t="s">
        <v>5</v>
      </c>
      <c r="B27" s="48"/>
      <c r="C27" s="48"/>
      <c r="D27" s="48"/>
      <c r="E27" s="49"/>
      <c r="F27" s="24" t="str">
        <f>MID('TABLA DE SUMINISTROS'!K4,1,1)</f>
        <v/>
      </c>
      <c r="G27" s="24" t="str">
        <f>MID('TABLA DE SUMINISTROS'!K4,2,1)</f>
        <v/>
      </c>
      <c r="H27" s="24" t="str">
        <f>MID('TABLA DE SUMINISTROS'!K4,3,1)</f>
        <v/>
      </c>
      <c r="I27" s="24" t="str">
        <f>MID('TABLA DE SUMINISTROS'!K4,4,1)</f>
        <v/>
      </c>
      <c r="J27" s="24" t="str">
        <f>MID('TABLA DE SUMINISTROS'!K4,5,1)</f>
        <v/>
      </c>
      <c r="K27" s="24" t="str">
        <f>MID('TABLA DE SUMINISTROS'!K4,6,1)</f>
        <v/>
      </c>
      <c r="L27" s="24" t="str">
        <f>MID('TABLA DE SUMINISTROS'!K4,7,1)</f>
        <v/>
      </c>
      <c r="M27" s="24" t="str">
        <f>MID('TABLA DE SUMINISTROS'!K4,8,1)</f>
        <v/>
      </c>
      <c r="N27" s="24" t="str">
        <f>MID('TABLA DE SUMINISTROS'!K4,9,1)</f>
        <v/>
      </c>
      <c r="O27" s="24" t="str">
        <f>MID('TABLA DE SUMINISTROS'!K4,10,1)</f>
        <v/>
      </c>
      <c r="P27" s="24" t="str">
        <f>MID('TABLA DE SUMINISTROS'!K4,11,1)</f>
        <v/>
      </c>
      <c r="Q27" s="24" t="str">
        <f>MID('TABLA DE SUMINISTROS'!K4,12,1)</f>
        <v/>
      </c>
      <c r="R27" s="24" t="str">
        <f>MID('TABLA DE SUMINISTROS'!K4,13,1)</f>
        <v/>
      </c>
      <c r="S27" s="24" t="str">
        <f>MID('TABLA DE SUMINISTROS'!K4,14,1)</f>
        <v/>
      </c>
      <c r="T27" s="24" t="str">
        <f>MID('TABLA DE SUMINISTROS'!K4,15,1)</f>
        <v/>
      </c>
      <c r="U27" s="24" t="str">
        <f>MID('TABLA DE SUMINISTROS'!K4,16,1)</f>
        <v/>
      </c>
      <c r="V27" s="24" t="str">
        <f>MID('TABLA DE SUMINISTROS'!K4,17,1)</f>
        <v/>
      </c>
      <c r="W27" s="24" t="str">
        <f>MID('TABLA DE SUMINISTROS'!K4,18,1)</f>
        <v/>
      </c>
      <c r="X27" s="24" t="str">
        <f>MID('TABLA DE SUMINISTROS'!K4,19,1)</f>
        <v/>
      </c>
      <c r="Y27" s="24" t="str">
        <f>MID('TABLA DE SUMINISTROS'!K4,20,1)</f>
        <v/>
      </c>
      <c r="Z27" s="59" t="s">
        <v>6</v>
      </c>
      <c r="AA27" s="60"/>
      <c r="AB27" s="60"/>
      <c r="AC27" s="60"/>
      <c r="AD27" s="60"/>
      <c r="AE27" s="61"/>
      <c r="AF27" s="24" t="str">
        <f>MID('TABLA DE SUMINISTROS'!J4,1,1)</f>
        <v/>
      </c>
      <c r="AG27" s="24" t="str">
        <f>MID('TABLA DE SUMINISTROS'!J4,2,1)</f>
        <v/>
      </c>
      <c r="AH27" s="24" t="str">
        <f>MID('TABLA DE SUMINISTROS'!J4,3,1)</f>
        <v/>
      </c>
      <c r="AI27" s="24" t="str">
        <f>MID('TABLA DE SUMINISTROS'!J4,4,1)</f>
        <v/>
      </c>
      <c r="AJ27" s="24" t="str">
        <f>MID('TABLA DE SUMINISTROS'!J4,5,1)</f>
        <v/>
      </c>
    </row>
    <row r="28" spans="1:36" ht="12" customHeight="1">
      <c r="A28" s="40" t="s">
        <v>31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2"/>
      <c r="Q28" s="24" t="str">
        <f>MID('TABLA DE SUMINISTROS'!C4,1,1)</f>
        <v/>
      </c>
      <c r="R28" s="24" t="str">
        <f>MID('TABLA DE SUMINISTROS'!C4,2,1)</f>
        <v/>
      </c>
      <c r="S28" s="24" t="str">
        <f>MID('TABLA DE SUMINISTROS'!C4,3,1)</f>
        <v/>
      </c>
      <c r="T28" s="24" t="str">
        <f>MID('TABLA DE SUMINISTROS'!C4,4,1)</f>
        <v/>
      </c>
      <c r="U28" s="24" t="str">
        <f>MID('TABLA DE SUMINISTROS'!C4,5,1)</f>
        <v/>
      </c>
      <c r="V28" s="24" t="str">
        <f>MID('TABLA DE SUMINISTROS'!C4,6,1)</f>
        <v/>
      </c>
      <c r="W28" s="24" t="str">
        <f>MID('TABLA DE SUMINISTROS'!C4,7,1)</f>
        <v/>
      </c>
      <c r="X28" s="24" t="str">
        <f>MID('TABLA DE SUMINISTROS'!C4,8,1)</f>
        <v/>
      </c>
      <c r="Y28" s="24" t="str">
        <f>MID('TABLA DE SUMINISTROS'!C4,9,1)</f>
        <v/>
      </c>
      <c r="Z28" s="24" t="str">
        <f>MID('TABLA DE SUMINISTROS'!C4,10,1)</f>
        <v/>
      </c>
      <c r="AA28" s="24" t="str">
        <f>MID('TABLA DE SUMINISTROS'!C4,11,1)</f>
        <v/>
      </c>
      <c r="AB28" s="24" t="str">
        <f>MID('TABLA DE SUMINISTROS'!C4,12,1)</f>
        <v/>
      </c>
      <c r="AC28" s="24" t="str">
        <f>MID('TABLA DE SUMINISTROS'!C4,13,1)</f>
        <v/>
      </c>
      <c r="AD28" s="24" t="str">
        <f>MID('TABLA DE SUMINISTROS'!C4,14,1)</f>
        <v/>
      </c>
      <c r="AE28" s="24" t="str">
        <f>MID('TABLA DE SUMINISTROS'!C4,15,1)</f>
        <v/>
      </c>
      <c r="AF28" s="24" t="str">
        <f>MID('TABLA DE SUMINISTROS'!C4,16,1)</f>
        <v/>
      </c>
      <c r="AG28" s="24" t="str">
        <f>MID('TABLA DE SUMINISTROS'!C4,17,1)</f>
        <v/>
      </c>
      <c r="AH28" s="24" t="str">
        <f>MID('TABLA DE SUMINISTROS'!C4,18,1)</f>
        <v/>
      </c>
      <c r="AI28" s="24" t="str">
        <f>MID('TABLA DE SUMINISTROS'!C4,19,1)</f>
        <v/>
      </c>
      <c r="AJ28" s="24" t="str">
        <f>MID('TABLA DE SUMINISTROS'!C4,20,1)</f>
        <v/>
      </c>
    </row>
    <row r="29" spans="1:36" ht="12" customHeight="1">
      <c r="A29" s="16" t="s">
        <v>27</v>
      </c>
      <c r="B29" s="17"/>
      <c r="C29" s="17"/>
      <c r="D29" s="17"/>
      <c r="E29" s="17"/>
      <c r="F29" s="17"/>
      <c r="G29" s="17"/>
      <c r="H29" s="17"/>
      <c r="I29" s="17"/>
      <c r="J29" s="68" t="str">
        <f>IF('TABLA DE SUMINISTROS'!L4="","",'TABLA DE SUMINISTROS'!L4)</f>
        <v/>
      </c>
      <c r="K29" s="68"/>
      <c r="L29" s="68"/>
      <c r="M29" s="68"/>
      <c r="N29" s="63" t="s">
        <v>25</v>
      </c>
      <c r="O29" s="64"/>
      <c r="P29" s="64"/>
      <c r="Q29" s="64"/>
      <c r="R29" s="64"/>
      <c r="S29" s="64"/>
      <c r="T29" s="65"/>
      <c r="U29" s="50" t="str">
        <f>IF('TABLA DE SUMINISTROS'!M4="","",'TABLA DE SUMINISTROS'!M4)</f>
        <v/>
      </c>
      <c r="V29" s="51"/>
      <c r="W29" s="51"/>
      <c r="X29" s="51"/>
      <c r="Y29" s="52"/>
      <c r="Z29" s="16" t="s">
        <v>26</v>
      </c>
      <c r="AA29" s="17"/>
      <c r="AB29" s="17"/>
      <c r="AC29" s="17"/>
      <c r="AD29" s="17"/>
      <c r="AE29" s="18"/>
      <c r="AF29" s="50" t="str">
        <f>IF('TABLA DE SUMINISTROS'!N4="","",'TABLA DE SUMINISTROS'!N4)</f>
        <v/>
      </c>
      <c r="AG29" s="51"/>
      <c r="AH29" s="51"/>
      <c r="AI29" s="51"/>
      <c r="AJ29" s="52"/>
    </row>
    <row r="30" spans="1:36" ht="12" customHeight="1">
      <c r="A30" s="40" t="s">
        <v>34</v>
      </c>
      <c r="B30" s="41"/>
      <c r="C30" s="41"/>
      <c r="D30" s="41"/>
      <c r="E30" s="41"/>
      <c r="F30" s="42"/>
      <c r="G30" s="74" t="str">
        <f>IF('TABLA DE SUMINISTROS'!O4="","",'TABLA DE SUMINISTROS'!O4)</f>
        <v/>
      </c>
      <c r="H30" s="75"/>
      <c r="I30" s="75"/>
      <c r="J30" s="75"/>
      <c r="K30" s="76"/>
      <c r="L30" s="56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</row>
    <row r="31" spans="1:36" ht="12" customHeight="1">
      <c r="A31" s="26" t="s">
        <v>41</v>
      </c>
      <c r="B31" s="27"/>
      <c r="C31" s="28"/>
      <c r="D31" s="29"/>
      <c r="E31" s="30"/>
      <c r="F31" s="31"/>
      <c r="G31" s="32"/>
      <c r="H31" s="63"/>
      <c r="I31" s="65"/>
      <c r="J31" s="35" t="s">
        <v>38</v>
      </c>
      <c r="K31" s="32" t="s">
        <v>39</v>
      </c>
      <c r="L31" s="32"/>
      <c r="M31" s="25"/>
      <c r="N31" s="29"/>
      <c r="O31" s="30"/>
      <c r="P31" s="35" t="s">
        <v>38</v>
      </c>
      <c r="Q31" s="34" t="s">
        <v>40</v>
      </c>
      <c r="R31" s="29"/>
      <c r="S31" s="30"/>
      <c r="T31" s="31"/>
      <c r="U31" s="25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1"/>
    </row>
    <row r="32" spans="1:36" ht="6" customHeight="1" thickBo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</row>
    <row r="33" spans="1:36" ht="12" customHeight="1">
      <c r="A33" s="37" t="s">
        <v>35</v>
      </c>
      <c r="B33" s="38"/>
      <c r="C33" s="38"/>
      <c r="D33" s="38"/>
      <c r="E33" s="38"/>
      <c r="F33" s="39"/>
      <c r="G33" s="36" t="str">
        <f>UPPER('TABLA DE SUMINISTROS'!A5)</f>
        <v>4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16" t="s">
        <v>36</v>
      </c>
      <c r="AA33" s="17"/>
      <c r="AB33" s="36" t="str">
        <f>UPPER('TABLA DE SUMINISTROS'!B5)</f>
        <v>16</v>
      </c>
      <c r="AC33" s="36"/>
      <c r="AD33" s="36"/>
      <c r="AE33" s="36"/>
      <c r="AF33" s="36"/>
      <c r="AG33" s="36"/>
      <c r="AH33" s="36"/>
      <c r="AI33" s="36"/>
      <c r="AJ33" s="36"/>
    </row>
    <row r="34" spans="1:36" ht="12" customHeight="1">
      <c r="A34" s="47" t="s">
        <v>0</v>
      </c>
      <c r="B34" s="48"/>
      <c r="C34" s="49"/>
      <c r="D34" s="36" t="str">
        <f>UPPER(CONCATENATE('TABLA DE SUMINISTROS'!D5," ",'TABLA DE SUMINISTROS'!E5))</f>
        <v xml:space="preserve"> 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59" t="s">
        <v>1</v>
      </c>
      <c r="AA34" s="60"/>
      <c r="AB34" s="60"/>
      <c r="AC34" s="60"/>
      <c r="AD34" s="60"/>
      <c r="AE34" s="61"/>
      <c r="AF34" s="36" t="str">
        <f>UPPER('TABLA DE SUMINISTROS'!F5)</f>
        <v/>
      </c>
      <c r="AG34" s="36"/>
      <c r="AH34" s="36"/>
      <c r="AI34" s="36"/>
      <c r="AJ34" s="36"/>
    </row>
    <row r="35" spans="1:36" ht="12" customHeight="1">
      <c r="A35" s="47" t="s">
        <v>2</v>
      </c>
      <c r="B35" s="48"/>
      <c r="C35" s="49"/>
      <c r="D35" s="36" t="str">
        <f>UPPER('TABLA DE SUMINISTROS'!H5)</f>
        <v/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62" t="s">
        <v>3</v>
      </c>
      <c r="P35" s="62"/>
      <c r="Q35" s="62"/>
      <c r="R35" s="36" t="str">
        <f>UPPER('TABLA DE SUMINISTROS'!I5)</f>
        <v/>
      </c>
      <c r="S35" s="36"/>
      <c r="T35" s="36"/>
      <c r="U35" s="36"/>
      <c r="V35" s="36"/>
      <c r="W35" s="36"/>
      <c r="X35" s="36"/>
      <c r="Y35" s="36"/>
      <c r="Z35" s="36"/>
      <c r="AA35" s="36"/>
      <c r="AB35" s="59" t="s">
        <v>4</v>
      </c>
      <c r="AC35" s="60"/>
      <c r="AD35" s="60"/>
      <c r="AE35" s="61"/>
      <c r="AF35" s="24" t="str">
        <f>MID('TABLA DE SUMINISTROS'!G5,1,1)</f>
        <v/>
      </c>
      <c r="AG35" s="24" t="str">
        <f>MID('TABLA DE SUMINISTROS'!G5,2,1)</f>
        <v/>
      </c>
      <c r="AH35" s="24" t="str">
        <f>MID('TABLA DE SUMINISTROS'!G5,3,1)</f>
        <v/>
      </c>
      <c r="AI35" s="24" t="str">
        <f>MID('TABLA DE SUMINISTROS'!G5,4,1)</f>
        <v/>
      </c>
      <c r="AJ35" s="24" t="str">
        <f>MID('TABLA DE SUMINISTROS'!G5,5,1)</f>
        <v/>
      </c>
    </row>
    <row r="36" spans="1:36" ht="12" customHeight="1">
      <c r="A36" s="47" t="s">
        <v>5</v>
      </c>
      <c r="B36" s="48"/>
      <c r="C36" s="48"/>
      <c r="D36" s="48"/>
      <c r="E36" s="49"/>
      <c r="F36" s="24" t="str">
        <f>MID('TABLA DE SUMINISTROS'!K5,1,1)</f>
        <v/>
      </c>
      <c r="G36" s="24" t="str">
        <f>MID('TABLA DE SUMINISTROS'!K5,2,1)</f>
        <v/>
      </c>
      <c r="H36" s="24" t="str">
        <f>MID('TABLA DE SUMINISTROS'!K5,3,1)</f>
        <v/>
      </c>
      <c r="I36" s="24" t="str">
        <f>MID('TABLA DE SUMINISTROS'!K5,4,1)</f>
        <v/>
      </c>
      <c r="J36" s="24" t="str">
        <f>MID('TABLA DE SUMINISTROS'!K5,5,1)</f>
        <v/>
      </c>
      <c r="K36" s="24" t="str">
        <f>MID('TABLA DE SUMINISTROS'!K5,6,1)</f>
        <v/>
      </c>
      <c r="L36" s="24" t="str">
        <f>MID('TABLA DE SUMINISTROS'!K5,7,1)</f>
        <v/>
      </c>
      <c r="M36" s="24" t="str">
        <f>MID('TABLA DE SUMINISTROS'!K5,8,1)</f>
        <v/>
      </c>
      <c r="N36" s="24" t="str">
        <f>MID('TABLA DE SUMINISTROS'!K5,9,1)</f>
        <v/>
      </c>
      <c r="O36" s="24" t="str">
        <f>MID('TABLA DE SUMINISTROS'!K5,10,1)</f>
        <v/>
      </c>
      <c r="P36" s="24" t="str">
        <f>MID('TABLA DE SUMINISTROS'!K5,11,1)</f>
        <v/>
      </c>
      <c r="Q36" s="24" t="str">
        <f>MID('TABLA DE SUMINISTROS'!K5,12,1)</f>
        <v/>
      </c>
      <c r="R36" s="24" t="str">
        <f>MID('TABLA DE SUMINISTROS'!K5,13,1)</f>
        <v/>
      </c>
      <c r="S36" s="24" t="str">
        <f>MID('TABLA DE SUMINISTROS'!K5,14,1)</f>
        <v/>
      </c>
      <c r="T36" s="24" t="str">
        <f>MID('TABLA DE SUMINISTROS'!K5,15,1)</f>
        <v/>
      </c>
      <c r="U36" s="24" t="str">
        <f>MID('TABLA DE SUMINISTROS'!K5,16,1)</f>
        <v/>
      </c>
      <c r="V36" s="24" t="str">
        <f>MID('TABLA DE SUMINISTROS'!K5,17,1)</f>
        <v/>
      </c>
      <c r="W36" s="24" t="str">
        <f>MID('TABLA DE SUMINISTROS'!K5,18,1)</f>
        <v/>
      </c>
      <c r="X36" s="24" t="str">
        <f>MID('TABLA DE SUMINISTROS'!K5,19,1)</f>
        <v/>
      </c>
      <c r="Y36" s="24" t="str">
        <f>MID('TABLA DE SUMINISTROS'!K5,20,1)</f>
        <v/>
      </c>
      <c r="Z36" s="59" t="s">
        <v>6</v>
      </c>
      <c r="AA36" s="60"/>
      <c r="AB36" s="60"/>
      <c r="AC36" s="60"/>
      <c r="AD36" s="60"/>
      <c r="AE36" s="61"/>
      <c r="AF36" s="24" t="str">
        <f>MID('TABLA DE SUMINISTROS'!J5,1,1)</f>
        <v/>
      </c>
      <c r="AG36" s="24" t="str">
        <f>MID('TABLA DE SUMINISTROS'!J5,2,1)</f>
        <v/>
      </c>
      <c r="AH36" s="24" t="str">
        <f>MID('TABLA DE SUMINISTROS'!J5,3,1)</f>
        <v/>
      </c>
      <c r="AI36" s="24" t="str">
        <f>MID('TABLA DE SUMINISTROS'!J5,4,1)</f>
        <v/>
      </c>
      <c r="AJ36" s="24" t="str">
        <f>MID('TABLA DE SUMINISTROS'!J5,5,1)</f>
        <v/>
      </c>
    </row>
    <row r="37" spans="1:36" ht="12" customHeight="1">
      <c r="A37" s="43" t="s">
        <v>31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5"/>
      <c r="Q37" s="24" t="str">
        <f>MID('TABLA DE SUMINISTROS'!C5,1,1)</f>
        <v/>
      </c>
      <c r="R37" s="24" t="str">
        <f>MID('TABLA DE SUMINISTROS'!C5,2,1)</f>
        <v/>
      </c>
      <c r="S37" s="24" t="str">
        <f>MID('TABLA DE SUMINISTROS'!C5,3,1)</f>
        <v/>
      </c>
      <c r="T37" s="24" t="str">
        <f>MID('TABLA DE SUMINISTROS'!C5,4,1)</f>
        <v/>
      </c>
      <c r="U37" s="24" t="str">
        <f>MID('TABLA DE SUMINISTROS'!C5,5,1)</f>
        <v/>
      </c>
      <c r="V37" s="24" t="str">
        <f>MID('TABLA DE SUMINISTROS'!C5,6,1)</f>
        <v/>
      </c>
      <c r="W37" s="24" t="str">
        <f>MID('TABLA DE SUMINISTROS'!C5,7,1)</f>
        <v/>
      </c>
      <c r="X37" s="24" t="str">
        <f>MID('TABLA DE SUMINISTROS'!C5,8,1)</f>
        <v/>
      </c>
      <c r="Y37" s="24" t="str">
        <f>MID('TABLA DE SUMINISTROS'!C5,9,1)</f>
        <v/>
      </c>
      <c r="Z37" s="24" t="str">
        <f>MID('TABLA DE SUMINISTROS'!C5,10,1)</f>
        <v/>
      </c>
      <c r="AA37" s="24" t="str">
        <f>MID('TABLA DE SUMINISTROS'!C5,11,1)</f>
        <v/>
      </c>
      <c r="AB37" s="24" t="str">
        <f>MID('TABLA DE SUMINISTROS'!C5,12,1)</f>
        <v/>
      </c>
      <c r="AC37" s="24" t="str">
        <f>MID('TABLA DE SUMINISTROS'!C5,13,1)</f>
        <v/>
      </c>
      <c r="AD37" s="24" t="str">
        <f>MID('TABLA DE SUMINISTROS'!C5,14,1)</f>
        <v/>
      </c>
      <c r="AE37" s="24" t="str">
        <f>MID('TABLA DE SUMINISTROS'!C5,15,1)</f>
        <v/>
      </c>
      <c r="AF37" s="24" t="str">
        <f>MID('TABLA DE SUMINISTROS'!C5,16,1)</f>
        <v/>
      </c>
      <c r="AG37" s="24" t="str">
        <f>MID('TABLA DE SUMINISTROS'!C5,17,1)</f>
        <v/>
      </c>
      <c r="AH37" s="24" t="str">
        <f>MID('TABLA DE SUMINISTROS'!C5,18,1)</f>
        <v/>
      </c>
      <c r="AI37" s="24" t="str">
        <f>MID('TABLA DE SUMINISTROS'!C5,19,1)</f>
        <v/>
      </c>
      <c r="AJ37" s="24" t="str">
        <f>MID('TABLA DE SUMINISTROS'!C5,20,1)</f>
        <v/>
      </c>
    </row>
    <row r="38" spans="1:36" ht="12" customHeight="1">
      <c r="A38" s="16" t="s">
        <v>27</v>
      </c>
      <c r="B38" s="17"/>
      <c r="C38" s="17"/>
      <c r="D38" s="17"/>
      <c r="E38" s="17"/>
      <c r="F38" s="17"/>
      <c r="G38" s="17"/>
      <c r="H38" s="17"/>
      <c r="I38" s="17"/>
      <c r="J38" s="68" t="str">
        <f>IF('TABLA DE SUMINISTROS'!L5="","",'TABLA DE SUMINISTROS'!L5)</f>
        <v/>
      </c>
      <c r="K38" s="68"/>
      <c r="L38" s="68"/>
      <c r="M38" s="68"/>
      <c r="N38" s="63" t="s">
        <v>25</v>
      </c>
      <c r="O38" s="64"/>
      <c r="P38" s="64"/>
      <c r="Q38" s="64"/>
      <c r="R38" s="64"/>
      <c r="S38" s="64"/>
      <c r="T38" s="65"/>
      <c r="U38" s="50" t="str">
        <f>IF('TABLA DE SUMINISTROS'!M5="","",'TABLA DE SUMINISTROS'!M5)</f>
        <v/>
      </c>
      <c r="V38" s="51"/>
      <c r="W38" s="51"/>
      <c r="X38" s="51"/>
      <c r="Y38" s="52"/>
      <c r="Z38" s="16" t="s">
        <v>26</v>
      </c>
      <c r="AA38" s="17"/>
      <c r="AB38" s="17"/>
      <c r="AC38" s="17"/>
      <c r="AD38" s="17"/>
      <c r="AE38" s="18"/>
      <c r="AF38" s="50" t="str">
        <f>IF('TABLA DE SUMINISTROS'!N5="","",'TABLA DE SUMINISTROS'!N5)</f>
        <v/>
      </c>
      <c r="AG38" s="51"/>
      <c r="AH38" s="51"/>
      <c r="AI38" s="51"/>
      <c r="AJ38" s="52"/>
    </row>
    <row r="39" spans="1:36" ht="12" customHeight="1">
      <c r="A39" s="40" t="s">
        <v>34</v>
      </c>
      <c r="B39" s="41"/>
      <c r="C39" s="41"/>
      <c r="D39" s="41"/>
      <c r="E39" s="41"/>
      <c r="F39" s="42"/>
      <c r="G39" s="74" t="e">
        <f>IF('TABLA DE SUMINISTROS'!#REF!="","",'TABLA DE SUMINISTROS'!#REF!)</f>
        <v>#REF!</v>
      </c>
      <c r="H39" s="75"/>
      <c r="I39" s="75"/>
      <c r="J39" s="75"/>
      <c r="K39" s="76"/>
      <c r="L39" s="56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</row>
    <row r="40" spans="1:36" ht="12" customHeight="1">
      <c r="A40" s="26" t="s">
        <v>41</v>
      </c>
      <c r="B40" s="27"/>
      <c r="C40" s="28"/>
      <c r="D40" s="29"/>
      <c r="E40" s="30"/>
      <c r="F40" s="31"/>
      <c r="G40" s="32"/>
      <c r="H40" s="63"/>
      <c r="I40" s="65"/>
      <c r="J40" s="35" t="s">
        <v>38</v>
      </c>
      <c r="K40" s="32" t="s">
        <v>39</v>
      </c>
      <c r="L40" s="32"/>
      <c r="M40" s="25"/>
      <c r="N40" s="29"/>
      <c r="O40" s="30"/>
      <c r="P40" s="35" t="s">
        <v>38</v>
      </c>
      <c r="Q40" s="34" t="s">
        <v>40</v>
      </c>
      <c r="R40" s="29"/>
      <c r="S40" s="30"/>
      <c r="T40" s="31"/>
      <c r="U40" s="25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1"/>
    </row>
    <row r="41" spans="1:36" ht="5.25" customHeight="1" thickBot="1"/>
    <row r="42" spans="1:36" ht="12" customHeight="1">
      <c r="A42" s="37" t="s">
        <v>35</v>
      </c>
      <c r="B42" s="38"/>
      <c r="C42" s="38"/>
      <c r="D42" s="38"/>
      <c r="E42" s="38"/>
      <c r="F42" s="39"/>
      <c r="G42" s="36" t="str">
        <f>UPPER('TABLA DE SUMINISTROS'!A6)</f>
        <v>5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16" t="s">
        <v>36</v>
      </c>
      <c r="AA42" s="17"/>
      <c r="AB42" s="36" t="str">
        <f>UPPER('TABLA DE SUMINISTROS'!B6)</f>
        <v>17</v>
      </c>
      <c r="AC42" s="36"/>
      <c r="AD42" s="36"/>
      <c r="AE42" s="36"/>
      <c r="AF42" s="36"/>
      <c r="AG42" s="36"/>
      <c r="AH42" s="36"/>
      <c r="AI42" s="36"/>
      <c r="AJ42" s="36"/>
    </row>
    <row r="43" spans="1:36" ht="12" customHeight="1">
      <c r="A43" s="47" t="s">
        <v>0</v>
      </c>
      <c r="B43" s="48"/>
      <c r="C43" s="49"/>
      <c r="D43" s="53" t="str">
        <f>UPPER(CONCATENATE('TABLA DE SUMINISTROS'!D6," ",'TABLA DE SUMINISTROS'!E6))</f>
        <v xml:space="preserve"> </v>
      </c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5"/>
      <c r="Z43" s="59" t="s">
        <v>1</v>
      </c>
      <c r="AA43" s="60"/>
      <c r="AB43" s="60"/>
      <c r="AC43" s="60"/>
      <c r="AD43" s="60"/>
      <c r="AE43" s="61"/>
      <c r="AF43" s="53" t="str">
        <f>UPPER('TABLA DE SUMINISTROS'!F6)</f>
        <v/>
      </c>
      <c r="AG43" s="54"/>
      <c r="AH43" s="54"/>
      <c r="AI43" s="54"/>
      <c r="AJ43" s="55"/>
    </row>
    <row r="44" spans="1:36" ht="12" customHeight="1">
      <c r="A44" s="47" t="s">
        <v>2</v>
      </c>
      <c r="B44" s="48"/>
      <c r="C44" s="49"/>
      <c r="D44" s="53" t="str">
        <f>UPPER('TABLA DE SUMINISTROS'!H6)</f>
        <v/>
      </c>
      <c r="E44" s="54"/>
      <c r="F44" s="54"/>
      <c r="G44" s="54"/>
      <c r="H44" s="54"/>
      <c r="I44" s="54"/>
      <c r="J44" s="54"/>
      <c r="K44" s="54"/>
      <c r="L44" s="54"/>
      <c r="M44" s="54"/>
      <c r="N44" s="55"/>
      <c r="O44" s="43" t="s">
        <v>3</v>
      </c>
      <c r="P44" s="44"/>
      <c r="Q44" s="45"/>
      <c r="R44" s="53" t="str">
        <f>UPPER('TABLA DE SUMINISTROS'!I6)</f>
        <v/>
      </c>
      <c r="S44" s="54"/>
      <c r="T44" s="54"/>
      <c r="U44" s="54"/>
      <c r="V44" s="54"/>
      <c r="W44" s="54"/>
      <c r="X44" s="54"/>
      <c r="Y44" s="54"/>
      <c r="Z44" s="54"/>
      <c r="AA44" s="55"/>
      <c r="AB44" s="59" t="s">
        <v>4</v>
      </c>
      <c r="AC44" s="60"/>
      <c r="AD44" s="60"/>
      <c r="AE44" s="61"/>
      <c r="AF44" s="24" t="str">
        <f>MID('TABLA DE SUMINISTROS'!G6,1,1)</f>
        <v/>
      </c>
      <c r="AG44" s="24" t="str">
        <f>MID('TABLA DE SUMINISTROS'!G6,2,1)</f>
        <v/>
      </c>
      <c r="AH44" s="24" t="str">
        <f>MID('TABLA DE SUMINISTROS'!G6,3,1)</f>
        <v/>
      </c>
      <c r="AI44" s="24" t="str">
        <f>MID('TABLA DE SUMINISTROS'!G6,4,1)</f>
        <v/>
      </c>
      <c r="AJ44" s="24" t="str">
        <f>MID('TABLA DE SUMINISTROS'!G6,5,1)</f>
        <v/>
      </c>
    </row>
    <row r="45" spans="1:36" ht="12" customHeight="1">
      <c r="A45" s="47" t="s">
        <v>5</v>
      </c>
      <c r="B45" s="48"/>
      <c r="C45" s="48"/>
      <c r="D45" s="48"/>
      <c r="E45" s="49"/>
      <c r="F45" s="24" t="str">
        <f>MID('TABLA DE SUMINISTROS'!K6,1,1)</f>
        <v/>
      </c>
      <c r="G45" s="24" t="str">
        <f>MID('TABLA DE SUMINISTROS'!K6,2,1)</f>
        <v/>
      </c>
      <c r="H45" s="24" t="str">
        <f>MID('TABLA DE SUMINISTROS'!K6,3,1)</f>
        <v/>
      </c>
      <c r="I45" s="24" t="str">
        <f>MID('TABLA DE SUMINISTROS'!K6,4,1)</f>
        <v/>
      </c>
      <c r="J45" s="24" t="str">
        <f>MID('TABLA DE SUMINISTROS'!K6,5,1)</f>
        <v/>
      </c>
      <c r="K45" s="24" t="str">
        <f>MID('TABLA DE SUMINISTROS'!K6,6,1)</f>
        <v/>
      </c>
      <c r="L45" s="24" t="str">
        <f>MID('TABLA DE SUMINISTROS'!K6,7,1)</f>
        <v/>
      </c>
      <c r="M45" s="24" t="str">
        <f>MID('TABLA DE SUMINISTROS'!K6,8,1)</f>
        <v/>
      </c>
      <c r="N45" s="24" t="str">
        <f>MID('TABLA DE SUMINISTROS'!K6,9,1)</f>
        <v/>
      </c>
      <c r="O45" s="24" t="str">
        <f>MID('TABLA DE SUMINISTROS'!K6,10,1)</f>
        <v/>
      </c>
      <c r="P45" s="24" t="str">
        <f>MID('TABLA DE SUMINISTROS'!K6,11,1)</f>
        <v/>
      </c>
      <c r="Q45" s="24" t="str">
        <f>MID('TABLA DE SUMINISTROS'!K6,12,1)</f>
        <v/>
      </c>
      <c r="R45" s="24" t="str">
        <f>MID('TABLA DE SUMINISTROS'!K6,13,1)</f>
        <v/>
      </c>
      <c r="S45" s="24" t="str">
        <f>MID('TABLA DE SUMINISTROS'!K6,14,1)</f>
        <v/>
      </c>
      <c r="T45" s="24" t="str">
        <f>MID('TABLA DE SUMINISTROS'!K6,15,1)</f>
        <v/>
      </c>
      <c r="U45" s="24" t="str">
        <f>MID('TABLA DE SUMINISTROS'!K6,16,1)</f>
        <v/>
      </c>
      <c r="V45" s="24" t="str">
        <f>MID('TABLA DE SUMINISTROS'!K6,17,1)</f>
        <v/>
      </c>
      <c r="W45" s="24" t="str">
        <f>MID('TABLA DE SUMINISTROS'!K6,18,1)</f>
        <v/>
      </c>
      <c r="X45" s="24" t="str">
        <f>MID('TABLA DE SUMINISTROS'!K6,19,1)</f>
        <v/>
      </c>
      <c r="Y45" s="24" t="str">
        <f>MID('TABLA DE SUMINISTROS'!K6,20,1)</f>
        <v/>
      </c>
      <c r="Z45" s="59" t="s">
        <v>6</v>
      </c>
      <c r="AA45" s="60"/>
      <c r="AB45" s="60"/>
      <c r="AC45" s="60"/>
      <c r="AD45" s="60"/>
      <c r="AE45" s="61"/>
      <c r="AF45" s="24" t="str">
        <f>MID('TABLA DE SUMINISTROS'!J6,1,1)</f>
        <v/>
      </c>
      <c r="AG45" s="24" t="str">
        <f>MID('TABLA DE SUMINISTROS'!J6,2,1)</f>
        <v/>
      </c>
      <c r="AH45" s="24" t="str">
        <f>MID('TABLA DE SUMINISTROS'!J6,3,1)</f>
        <v/>
      </c>
      <c r="AI45" s="24" t="str">
        <f>MID('TABLA DE SUMINISTROS'!J6,4,1)</f>
        <v/>
      </c>
      <c r="AJ45" s="24" t="str">
        <f>MID('TABLA DE SUMINISTROS'!J6,5,1)</f>
        <v/>
      </c>
    </row>
    <row r="46" spans="1:36" ht="12" customHeight="1">
      <c r="A46" s="40" t="s">
        <v>31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2"/>
      <c r="Q46" s="24" t="str">
        <f>MID('TABLA DE SUMINISTROS'!C6,1,1)</f>
        <v/>
      </c>
      <c r="R46" s="24" t="str">
        <f>MID('TABLA DE SUMINISTROS'!C6,2,1)</f>
        <v/>
      </c>
      <c r="S46" s="24" t="str">
        <f>MID('TABLA DE SUMINISTROS'!C6,3,1)</f>
        <v/>
      </c>
      <c r="T46" s="24" t="str">
        <f>MID('TABLA DE SUMINISTROS'!C6,4,1)</f>
        <v/>
      </c>
      <c r="U46" s="24" t="str">
        <f>MID('TABLA DE SUMINISTROS'!C6,5,1)</f>
        <v/>
      </c>
      <c r="V46" s="24" t="str">
        <f>MID('TABLA DE SUMINISTROS'!C6,6,1)</f>
        <v/>
      </c>
      <c r="W46" s="24" t="str">
        <f>MID('TABLA DE SUMINISTROS'!C6,7,1)</f>
        <v/>
      </c>
      <c r="X46" s="24" t="str">
        <f>MID('TABLA DE SUMINISTROS'!C6,8,1)</f>
        <v/>
      </c>
      <c r="Y46" s="24" t="str">
        <f>MID('TABLA DE SUMINISTROS'!C6,9,1)</f>
        <v/>
      </c>
      <c r="Z46" s="24" t="str">
        <f>MID('TABLA DE SUMINISTROS'!C6,10,1)</f>
        <v/>
      </c>
      <c r="AA46" s="24" t="str">
        <f>MID('TABLA DE SUMINISTROS'!C6,11,1)</f>
        <v/>
      </c>
      <c r="AB46" s="24" t="str">
        <f>MID('TABLA DE SUMINISTROS'!C6,12,1)</f>
        <v/>
      </c>
      <c r="AC46" s="24" t="str">
        <f>MID('TABLA DE SUMINISTROS'!C6,13,1)</f>
        <v/>
      </c>
      <c r="AD46" s="24" t="str">
        <f>MID('TABLA DE SUMINISTROS'!C6,14,1)</f>
        <v/>
      </c>
      <c r="AE46" s="24" t="str">
        <f>MID('TABLA DE SUMINISTROS'!C6,15,1)</f>
        <v/>
      </c>
      <c r="AF46" s="24" t="str">
        <f>MID('TABLA DE SUMINISTROS'!C6,16,1)</f>
        <v/>
      </c>
      <c r="AG46" s="24" t="str">
        <f>MID('TABLA DE SUMINISTROS'!C6,17,1)</f>
        <v/>
      </c>
      <c r="AH46" s="24" t="str">
        <f>MID('TABLA DE SUMINISTROS'!C6,18,1)</f>
        <v/>
      </c>
      <c r="AI46" s="24" t="str">
        <f>MID('TABLA DE SUMINISTROS'!C6,19,1)</f>
        <v/>
      </c>
      <c r="AJ46" s="24" t="str">
        <f>MID('TABLA DE SUMINISTROS'!C6,20,1)</f>
        <v/>
      </c>
    </row>
    <row r="47" spans="1:36" ht="12" customHeight="1">
      <c r="A47" s="16" t="s">
        <v>27</v>
      </c>
      <c r="B47" s="17"/>
      <c r="C47" s="17"/>
      <c r="D47" s="17"/>
      <c r="E47" s="17"/>
      <c r="F47" s="17"/>
      <c r="G47" s="17"/>
      <c r="H47" s="17"/>
      <c r="I47" s="17"/>
      <c r="J47" s="50" t="str">
        <f>IF('TABLA DE SUMINISTROS'!L6="","",'TABLA DE SUMINISTROS'!L6)</f>
        <v/>
      </c>
      <c r="K47" s="51"/>
      <c r="L47" s="51"/>
      <c r="M47" s="52"/>
      <c r="N47" s="63" t="s">
        <v>25</v>
      </c>
      <c r="O47" s="64"/>
      <c r="P47" s="64"/>
      <c r="Q47" s="64"/>
      <c r="R47" s="64"/>
      <c r="S47" s="64"/>
      <c r="T47" s="65"/>
      <c r="U47" s="50" t="str">
        <f>IF('TABLA DE SUMINISTROS'!M6="","",'TABLA DE SUMINISTROS'!M6)</f>
        <v/>
      </c>
      <c r="V47" s="51"/>
      <c r="W47" s="51"/>
      <c r="X47" s="51"/>
      <c r="Y47" s="52"/>
      <c r="Z47" s="16" t="s">
        <v>26</v>
      </c>
      <c r="AA47" s="17"/>
      <c r="AB47" s="17"/>
      <c r="AC47" s="17"/>
      <c r="AD47" s="17"/>
      <c r="AE47" s="18"/>
      <c r="AF47" s="50" t="str">
        <f>IF('TABLA DE SUMINISTROS'!N6="","",'TABLA DE SUMINISTROS'!N6)</f>
        <v/>
      </c>
      <c r="AG47" s="51"/>
      <c r="AH47" s="51"/>
      <c r="AI47" s="51"/>
      <c r="AJ47" s="52"/>
    </row>
    <row r="48" spans="1:36" ht="12" customHeight="1">
      <c r="A48" s="40" t="s">
        <v>34</v>
      </c>
      <c r="B48" s="41"/>
      <c r="C48" s="41"/>
      <c r="D48" s="41"/>
      <c r="E48" s="41"/>
      <c r="F48" s="42"/>
      <c r="G48" s="74" t="e">
        <f>IF('TABLA DE SUMINISTROS'!#REF!="","",'TABLA DE SUMINISTROS'!#REF!)</f>
        <v>#REF!</v>
      </c>
      <c r="H48" s="75"/>
      <c r="I48" s="75"/>
      <c r="J48" s="75"/>
      <c r="K48" s="76"/>
      <c r="L48" s="56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</row>
    <row r="49" spans="1:36" ht="12" customHeight="1">
      <c r="A49" s="26" t="s">
        <v>41</v>
      </c>
      <c r="B49" s="27"/>
      <c r="C49" s="28"/>
      <c r="D49" s="29"/>
      <c r="E49" s="30"/>
      <c r="F49" s="31"/>
      <c r="G49" s="32"/>
      <c r="H49" s="63"/>
      <c r="I49" s="65"/>
      <c r="J49" s="35" t="s">
        <v>38</v>
      </c>
      <c r="K49" s="32" t="s">
        <v>39</v>
      </c>
      <c r="L49" s="32"/>
      <c r="M49" s="25"/>
      <c r="N49" s="29"/>
      <c r="O49" s="30"/>
      <c r="P49" s="35" t="s">
        <v>38</v>
      </c>
      <c r="Q49" s="34" t="s">
        <v>40</v>
      </c>
      <c r="R49" s="29"/>
      <c r="S49" s="30"/>
      <c r="T49" s="31"/>
      <c r="U49" s="25"/>
      <c r="V49" s="29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1"/>
    </row>
    <row r="50" spans="1:36" ht="6" customHeight="1" thickBo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</row>
    <row r="51" spans="1:36" ht="12" customHeight="1">
      <c r="A51" s="37" t="s">
        <v>35</v>
      </c>
      <c r="B51" s="38"/>
      <c r="C51" s="38"/>
      <c r="D51" s="38"/>
      <c r="E51" s="38"/>
      <c r="F51" s="39"/>
      <c r="G51" s="36" t="str">
        <f>UPPER('TABLA DE SUMINISTROS'!A7)</f>
        <v>6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16" t="s">
        <v>36</v>
      </c>
      <c r="AA51" s="17"/>
      <c r="AB51" s="36" t="str">
        <f>UPPER('TABLA DE SUMINISTROS'!B7)</f>
        <v>18</v>
      </c>
      <c r="AC51" s="36"/>
      <c r="AD51" s="36"/>
      <c r="AE51" s="36"/>
      <c r="AF51" s="36"/>
      <c r="AG51" s="36"/>
      <c r="AH51" s="36"/>
      <c r="AI51" s="36"/>
      <c r="AJ51" s="36"/>
    </row>
    <row r="52" spans="1:36" ht="12" customHeight="1">
      <c r="A52" s="47" t="s">
        <v>0</v>
      </c>
      <c r="B52" s="48"/>
      <c r="C52" s="49"/>
      <c r="D52" s="53" t="str">
        <f>UPPER(CONCATENATE('TABLA DE SUMINISTROS'!D7," ",'TABLA DE SUMINISTROS'!E7))</f>
        <v xml:space="preserve"> </v>
      </c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5"/>
      <c r="Z52" s="59" t="s">
        <v>1</v>
      </c>
      <c r="AA52" s="60"/>
      <c r="AB52" s="60"/>
      <c r="AC52" s="60"/>
      <c r="AD52" s="60"/>
      <c r="AE52" s="61"/>
      <c r="AF52" s="53" t="str">
        <f>UPPER('TABLA DE SUMINISTROS'!F7)</f>
        <v/>
      </c>
      <c r="AG52" s="54"/>
      <c r="AH52" s="54"/>
      <c r="AI52" s="54"/>
      <c r="AJ52" s="55"/>
    </row>
    <row r="53" spans="1:36" ht="12" customHeight="1">
      <c r="A53" s="47" t="s">
        <v>2</v>
      </c>
      <c r="B53" s="48"/>
      <c r="C53" s="49"/>
      <c r="D53" s="53" t="str">
        <f>UPPER('TABLA DE SUMINISTROS'!H7)</f>
        <v/>
      </c>
      <c r="E53" s="54"/>
      <c r="F53" s="54"/>
      <c r="G53" s="54"/>
      <c r="H53" s="54"/>
      <c r="I53" s="54"/>
      <c r="J53" s="54"/>
      <c r="K53" s="54"/>
      <c r="L53" s="54"/>
      <c r="M53" s="54"/>
      <c r="N53" s="55"/>
      <c r="O53" s="43" t="s">
        <v>3</v>
      </c>
      <c r="P53" s="44"/>
      <c r="Q53" s="45"/>
      <c r="R53" s="53" t="str">
        <f>UPPER('TABLA DE SUMINISTROS'!I7)</f>
        <v/>
      </c>
      <c r="S53" s="54"/>
      <c r="T53" s="54"/>
      <c r="U53" s="54"/>
      <c r="V53" s="54"/>
      <c r="W53" s="54"/>
      <c r="X53" s="54"/>
      <c r="Y53" s="54"/>
      <c r="Z53" s="54"/>
      <c r="AA53" s="55"/>
      <c r="AB53" s="59" t="s">
        <v>4</v>
      </c>
      <c r="AC53" s="60"/>
      <c r="AD53" s="60"/>
      <c r="AE53" s="61"/>
      <c r="AF53" s="24" t="str">
        <f>MID('TABLA DE SUMINISTROS'!G7,1,1)</f>
        <v/>
      </c>
      <c r="AG53" s="24" t="str">
        <f>MID('TABLA DE SUMINISTROS'!G7,2,1)</f>
        <v/>
      </c>
      <c r="AH53" s="24" t="str">
        <f>MID('TABLA DE SUMINISTROS'!G7,3,1)</f>
        <v/>
      </c>
      <c r="AI53" s="24" t="str">
        <f>MID('TABLA DE SUMINISTROS'!G7,4,1)</f>
        <v/>
      </c>
      <c r="AJ53" s="24" t="str">
        <f>MID('TABLA DE SUMINISTROS'!G7,5,1)</f>
        <v/>
      </c>
    </row>
    <row r="54" spans="1:36" ht="12" customHeight="1">
      <c r="A54" s="47" t="s">
        <v>5</v>
      </c>
      <c r="B54" s="48"/>
      <c r="C54" s="48"/>
      <c r="D54" s="48"/>
      <c r="E54" s="49"/>
      <c r="F54" s="24" t="str">
        <f>MID('TABLA DE SUMINISTROS'!K7,1,1)</f>
        <v/>
      </c>
      <c r="G54" s="24" t="str">
        <f>MID('TABLA DE SUMINISTROS'!K7,2,1)</f>
        <v/>
      </c>
      <c r="H54" s="24" t="str">
        <f>MID('TABLA DE SUMINISTROS'!K7,3,1)</f>
        <v/>
      </c>
      <c r="I54" s="24" t="str">
        <f>MID('TABLA DE SUMINISTROS'!K7,4,1)</f>
        <v/>
      </c>
      <c r="J54" s="24" t="str">
        <f>MID('TABLA DE SUMINISTROS'!K7,5,1)</f>
        <v/>
      </c>
      <c r="K54" s="24" t="str">
        <f>MID('TABLA DE SUMINISTROS'!K7,6,1)</f>
        <v/>
      </c>
      <c r="L54" s="24" t="str">
        <f>MID('TABLA DE SUMINISTROS'!K7,7,1)</f>
        <v/>
      </c>
      <c r="M54" s="24" t="str">
        <f>MID('TABLA DE SUMINISTROS'!K7,8,1)</f>
        <v/>
      </c>
      <c r="N54" s="24" t="str">
        <f>MID('TABLA DE SUMINISTROS'!K7,9,1)</f>
        <v/>
      </c>
      <c r="O54" s="24" t="str">
        <f>MID('TABLA DE SUMINISTROS'!K7,10,1)</f>
        <v/>
      </c>
      <c r="P54" s="24" t="str">
        <f>MID('TABLA DE SUMINISTROS'!K7,11,1)</f>
        <v/>
      </c>
      <c r="Q54" s="24" t="str">
        <f>MID('TABLA DE SUMINISTROS'!K7,12,1)</f>
        <v/>
      </c>
      <c r="R54" s="24" t="str">
        <f>MID('TABLA DE SUMINISTROS'!K7,13,1)</f>
        <v/>
      </c>
      <c r="S54" s="24" t="str">
        <f>MID('TABLA DE SUMINISTROS'!K7,14,1)</f>
        <v/>
      </c>
      <c r="T54" s="24" t="str">
        <f>MID('TABLA DE SUMINISTROS'!K7,15,1)</f>
        <v/>
      </c>
      <c r="U54" s="24" t="str">
        <f>MID('TABLA DE SUMINISTROS'!K7,16,1)</f>
        <v/>
      </c>
      <c r="V54" s="24" t="str">
        <f>MID('TABLA DE SUMINISTROS'!K7,17,1)</f>
        <v/>
      </c>
      <c r="W54" s="24" t="str">
        <f>MID('TABLA DE SUMINISTROS'!K7,18,1)</f>
        <v/>
      </c>
      <c r="X54" s="24" t="str">
        <f>MID('TABLA DE SUMINISTROS'!K7,19,1)</f>
        <v/>
      </c>
      <c r="Y54" s="24" t="str">
        <f>MID('TABLA DE SUMINISTROS'!K7,20,1)</f>
        <v/>
      </c>
      <c r="Z54" s="59" t="s">
        <v>6</v>
      </c>
      <c r="AA54" s="60"/>
      <c r="AB54" s="60"/>
      <c r="AC54" s="60"/>
      <c r="AD54" s="60"/>
      <c r="AE54" s="61"/>
      <c r="AF54" s="24" t="str">
        <f>MID('TABLA DE SUMINISTROS'!J7,1,1)</f>
        <v/>
      </c>
      <c r="AG54" s="24" t="str">
        <f>MID('TABLA DE SUMINISTROS'!J7,2,1)</f>
        <v/>
      </c>
      <c r="AH54" s="24" t="str">
        <f>MID('TABLA DE SUMINISTROS'!J7,3,1)</f>
        <v/>
      </c>
      <c r="AI54" s="24" t="str">
        <f>MID('TABLA DE SUMINISTROS'!J7,4,1)</f>
        <v/>
      </c>
      <c r="AJ54" s="24" t="str">
        <f>MID('TABLA DE SUMINISTROS'!J7,5,1)</f>
        <v/>
      </c>
    </row>
    <row r="55" spans="1:36" ht="12" customHeight="1">
      <c r="A55" s="40" t="s">
        <v>31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2"/>
      <c r="Q55" s="24" t="str">
        <f>MID('TABLA DE SUMINISTROS'!C7,1,1)</f>
        <v/>
      </c>
      <c r="R55" s="24" t="str">
        <f>MID('TABLA DE SUMINISTROS'!C7,2,1)</f>
        <v/>
      </c>
      <c r="S55" s="24" t="str">
        <f>MID('TABLA DE SUMINISTROS'!C7,3,1)</f>
        <v/>
      </c>
      <c r="T55" s="24" t="str">
        <f>MID('TABLA DE SUMINISTROS'!C7,4,1)</f>
        <v/>
      </c>
      <c r="U55" s="24" t="str">
        <f>MID('TABLA DE SUMINISTROS'!C7,5,1)</f>
        <v/>
      </c>
      <c r="V55" s="24" t="str">
        <f>MID('TABLA DE SUMINISTROS'!C7,6,1)</f>
        <v/>
      </c>
      <c r="W55" s="24" t="str">
        <f>MID('TABLA DE SUMINISTROS'!C7,7,1)</f>
        <v/>
      </c>
      <c r="X55" s="24" t="str">
        <f>MID('TABLA DE SUMINISTROS'!C7,8,1)</f>
        <v/>
      </c>
      <c r="Y55" s="24" t="str">
        <f>MID('TABLA DE SUMINISTROS'!C7,9,1)</f>
        <v/>
      </c>
      <c r="Z55" s="24" t="str">
        <f>MID('TABLA DE SUMINISTROS'!C7,10,1)</f>
        <v/>
      </c>
      <c r="AA55" s="24" t="str">
        <f>MID('TABLA DE SUMINISTROS'!C7,11,1)</f>
        <v/>
      </c>
      <c r="AB55" s="24" t="str">
        <f>MID('TABLA DE SUMINISTROS'!C7,12,1)</f>
        <v/>
      </c>
      <c r="AC55" s="24" t="str">
        <f>MID('TABLA DE SUMINISTROS'!C7,13,1)</f>
        <v/>
      </c>
      <c r="AD55" s="24" t="str">
        <f>MID('TABLA DE SUMINISTROS'!C7,14,1)</f>
        <v/>
      </c>
      <c r="AE55" s="24" t="str">
        <f>MID('TABLA DE SUMINISTROS'!C7,15,1)</f>
        <v/>
      </c>
      <c r="AF55" s="24" t="str">
        <f>MID('TABLA DE SUMINISTROS'!C7,16,1)</f>
        <v/>
      </c>
      <c r="AG55" s="24" t="str">
        <f>MID('TABLA DE SUMINISTROS'!C7,17,1)</f>
        <v/>
      </c>
      <c r="AH55" s="24" t="str">
        <f>MID('TABLA DE SUMINISTROS'!C7,18,1)</f>
        <v/>
      </c>
      <c r="AI55" s="24" t="str">
        <f>MID('TABLA DE SUMINISTROS'!C7,19,1)</f>
        <v/>
      </c>
      <c r="AJ55" s="24" t="str">
        <f>MID('TABLA DE SUMINISTROS'!C7,20,1)</f>
        <v/>
      </c>
    </row>
    <row r="56" spans="1:36" ht="12" customHeight="1">
      <c r="A56" s="16" t="s">
        <v>27</v>
      </c>
      <c r="B56" s="17"/>
      <c r="C56" s="17"/>
      <c r="D56" s="17"/>
      <c r="E56" s="17"/>
      <c r="F56" s="17"/>
      <c r="G56" s="17"/>
      <c r="H56" s="17"/>
      <c r="I56" s="17"/>
      <c r="J56" s="50" t="str">
        <f>IF('TABLA DE SUMINISTROS'!L7="","",'TABLA DE SUMINISTROS'!L7)</f>
        <v/>
      </c>
      <c r="K56" s="51"/>
      <c r="L56" s="51"/>
      <c r="M56" s="52"/>
      <c r="N56" s="63" t="s">
        <v>25</v>
      </c>
      <c r="O56" s="64"/>
      <c r="P56" s="64"/>
      <c r="Q56" s="64"/>
      <c r="R56" s="64"/>
      <c r="S56" s="64"/>
      <c r="T56" s="65"/>
      <c r="U56" s="50" t="str">
        <f>IF('TABLA DE SUMINISTROS'!M7="","",'TABLA DE SUMINISTROS'!M7)</f>
        <v/>
      </c>
      <c r="V56" s="51"/>
      <c r="W56" s="51"/>
      <c r="X56" s="51"/>
      <c r="Y56" s="52"/>
      <c r="Z56" s="16" t="s">
        <v>26</v>
      </c>
      <c r="AA56" s="17"/>
      <c r="AB56" s="17"/>
      <c r="AC56" s="17"/>
      <c r="AD56" s="17"/>
      <c r="AE56" s="18"/>
      <c r="AF56" s="50" t="str">
        <f>IF('TABLA DE SUMINISTROS'!N7="","",'TABLA DE SUMINISTROS'!N7)</f>
        <v/>
      </c>
      <c r="AG56" s="51"/>
      <c r="AH56" s="51"/>
      <c r="AI56" s="51"/>
      <c r="AJ56" s="52"/>
    </row>
    <row r="57" spans="1:36" ht="12" customHeight="1">
      <c r="A57" s="40" t="s">
        <v>34</v>
      </c>
      <c r="B57" s="41"/>
      <c r="C57" s="41"/>
      <c r="D57" s="41"/>
      <c r="E57" s="41"/>
      <c r="F57" s="42"/>
      <c r="G57" s="74" t="e">
        <f>IF('TABLA DE SUMINISTROS'!#REF!="","",'TABLA DE SUMINISTROS'!#REF!)</f>
        <v>#REF!</v>
      </c>
      <c r="H57" s="75"/>
      <c r="I57" s="75"/>
      <c r="J57" s="75"/>
      <c r="K57" s="76"/>
      <c r="L57" s="56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</row>
    <row r="58" spans="1:36" ht="12" customHeight="1">
      <c r="A58" s="26" t="s">
        <v>41</v>
      </c>
      <c r="B58" s="27"/>
      <c r="C58" s="28"/>
      <c r="D58" s="29"/>
      <c r="E58" s="30"/>
      <c r="F58" s="31"/>
      <c r="G58" s="32"/>
      <c r="H58" s="63"/>
      <c r="I58" s="65"/>
      <c r="J58" s="35" t="s">
        <v>38</v>
      </c>
      <c r="K58" s="32" t="s">
        <v>39</v>
      </c>
      <c r="L58" s="32"/>
      <c r="M58" s="25"/>
      <c r="N58" s="29"/>
      <c r="O58" s="30"/>
      <c r="P58" s="35" t="s">
        <v>38</v>
      </c>
      <c r="Q58" s="34" t="s">
        <v>40</v>
      </c>
      <c r="R58" s="29"/>
      <c r="S58" s="30"/>
      <c r="T58" s="31"/>
      <c r="U58" s="63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5"/>
    </row>
    <row r="59" spans="1:36" ht="12" customHeight="1">
      <c r="A59" s="81" t="s">
        <v>33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</row>
    <row r="60" spans="1:36" ht="12" customHeight="1">
      <c r="A60" s="83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</row>
    <row r="61" spans="1:36" ht="7.5" customHeight="1">
      <c r="A61" s="83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</row>
    <row r="62" spans="1:36" s="9" customFormat="1" ht="18.75" customHeight="1" thickBot="1">
      <c r="A62" s="79" t="s">
        <v>9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</row>
    <row r="63" spans="1:36" ht="7.5" customHeight="1">
      <c r="A63" s="80" t="s">
        <v>20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</row>
    <row r="64" spans="1:36" ht="12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</row>
    <row r="65" spans="1:36" ht="12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</row>
    <row r="66" spans="1:36" ht="12" customHeight="1">
      <c r="A66" s="11" t="s">
        <v>10</v>
      </c>
      <c r="B66" s="12"/>
      <c r="C66" s="12"/>
      <c r="D66" s="12"/>
      <c r="E66" s="12"/>
      <c r="F66" s="12"/>
      <c r="G66" s="12"/>
      <c r="H66" s="12"/>
      <c r="I66" s="12"/>
      <c r="J66" s="13"/>
      <c r="K66" s="13"/>
      <c r="L66" s="58" t="s">
        <v>37</v>
      </c>
      <c r="M66" s="58"/>
      <c r="N66" s="58"/>
      <c r="O66" s="58"/>
      <c r="P66" s="58"/>
      <c r="Q66" s="58"/>
      <c r="R66" s="70" t="s">
        <v>7</v>
      </c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</row>
    <row r="67" spans="1:36" ht="28.5" customHeight="1">
      <c r="A67" s="12"/>
      <c r="B67" s="12"/>
      <c r="C67" s="12"/>
      <c r="D67" s="12"/>
      <c r="E67" s="12"/>
      <c r="F67" s="12"/>
      <c r="G67" s="12"/>
      <c r="H67" s="12"/>
      <c r="I67" s="12"/>
      <c r="J67" s="13"/>
      <c r="K67" s="13"/>
      <c r="L67" s="58"/>
      <c r="M67" s="58"/>
      <c r="N67" s="58"/>
      <c r="O67" s="58"/>
      <c r="P67" s="58"/>
      <c r="Q67" s="58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</row>
    <row r="68" spans="1:36" ht="12" customHeight="1">
      <c r="A68" s="12"/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58"/>
      <c r="M68" s="58"/>
      <c r="N68" s="58"/>
      <c r="O68" s="58"/>
      <c r="P68" s="58"/>
      <c r="Q68" s="58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</row>
    <row r="69" spans="1:36" ht="13.5" customHeight="1">
      <c r="A69" s="11"/>
      <c r="B69" s="12"/>
      <c r="C69" s="12"/>
      <c r="D69" s="12"/>
      <c r="E69" s="12"/>
      <c r="F69" s="12"/>
      <c r="G69" s="12"/>
      <c r="H69" s="12"/>
      <c r="I69" s="12"/>
      <c r="J69" s="14"/>
      <c r="K69" s="11"/>
      <c r="L69" s="11"/>
      <c r="M69" s="11"/>
      <c r="N69" s="78" t="s">
        <v>8</v>
      </c>
      <c r="O69" s="78"/>
      <c r="P69" s="78"/>
      <c r="Q69" s="78"/>
      <c r="R69" s="70" t="s">
        <v>21</v>
      </c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</row>
    <row r="70" spans="1:36" ht="12" customHeight="1" thickBot="1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</row>
    <row r="71" spans="1:36" ht="12" customHeight="1" thickTop="1">
      <c r="A71" s="69" t="s">
        <v>44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</row>
    <row r="72" spans="1:36" ht="12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4"/>
      <c r="AI72" s="4"/>
      <c r="AJ72" s="4"/>
    </row>
    <row r="73" spans="1:36" ht="12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12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12" customHeight="1">
      <c r="G76" s="5"/>
      <c r="T76" s="5"/>
    </row>
    <row r="77" spans="1:36" ht="12" customHeight="1"/>
  </sheetData>
  <sheetProtection selectLockedCells="1" selectUnlockedCells="1"/>
  <mergeCells count="155">
    <mergeCell ref="O53:Q53"/>
    <mergeCell ref="R53:AA53"/>
    <mergeCell ref="AB53:AE53"/>
    <mergeCell ref="R44:AA44"/>
    <mergeCell ref="Z34:AE34"/>
    <mergeCell ref="J29:M29"/>
    <mergeCell ref="J38:M38"/>
    <mergeCell ref="H58:I58"/>
    <mergeCell ref="A57:F57"/>
    <mergeCell ref="L57:AJ57"/>
    <mergeCell ref="U58:AJ58"/>
    <mergeCell ref="H13:I13"/>
    <mergeCell ref="H22:I22"/>
    <mergeCell ref="H31:I31"/>
    <mergeCell ref="H40:I40"/>
    <mergeCell ref="H49:I49"/>
    <mergeCell ref="A55:P55"/>
    <mergeCell ref="A39:F39"/>
    <mergeCell ref="L39:AJ39"/>
    <mergeCell ref="N47:T47"/>
    <mergeCell ref="A48:F48"/>
    <mergeCell ref="L48:AJ48"/>
    <mergeCell ref="A50:AJ50"/>
    <mergeCell ref="A52:C52"/>
    <mergeCell ref="D52:Y52"/>
    <mergeCell ref="Z52:AE52"/>
    <mergeCell ref="AF52:AJ52"/>
    <mergeCell ref="A53:C53"/>
    <mergeCell ref="N29:T29"/>
    <mergeCell ref="U29:Y29"/>
    <mergeCell ref="AF29:AJ29"/>
    <mergeCell ref="A30:F30"/>
    <mergeCell ref="L30:AJ30"/>
    <mergeCell ref="N38:T38"/>
    <mergeCell ref="U38:Y38"/>
    <mergeCell ref="Z25:AE25"/>
    <mergeCell ref="AF25:AJ25"/>
    <mergeCell ref="A70:AJ70"/>
    <mergeCell ref="N69:Q69"/>
    <mergeCell ref="R66:AJ66"/>
    <mergeCell ref="A62:AJ62"/>
    <mergeCell ref="A63:AJ65"/>
    <mergeCell ref="G15:Y15"/>
    <mergeCell ref="G24:Y24"/>
    <mergeCell ref="G33:Y33"/>
    <mergeCell ref="G42:Y42"/>
    <mergeCell ref="G51:Y51"/>
    <mergeCell ref="A59:AJ61"/>
    <mergeCell ref="AF56:AJ56"/>
    <mergeCell ref="U56:Y56"/>
    <mergeCell ref="N56:T56"/>
    <mergeCell ref="Z45:AE45"/>
    <mergeCell ref="J20:M20"/>
    <mergeCell ref="A43:C43"/>
    <mergeCell ref="D43:Y43"/>
    <mergeCell ref="Z43:AE43"/>
    <mergeCell ref="AF43:AJ43"/>
    <mergeCell ref="AF47:AJ47"/>
    <mergeCell ref="D53:N53"/>
    <mergeCell ref="D25:Y25"/>
    <mergeCell ref="A46:P46"/>
    <mergeCell ref="A71:AJ71"/>
    <mergeCell ref="R67:AJ68"/>
    <mergeCell ref="R69:AJ69"/>
    <mergeCell ref="J56:M56"/>
    <mergeCell ref="G12:K12"/>
    <mergeCell ref="G30:K30"/>
    <mergeCell ref="G39:K39"/>
    <mergeCell ref="G48:K48"/>
    <mergeCell ref="G57:K57"/>
    <mergeCell ref="AF34:AJ34"/>
    <mergeCell ref="D35:N35"/>
    <mergeCell ref="O35:Q35"/>
    <mergeCell ref="R35:AA35"/>
    <mergeCell ref="AB35:AE35"/>
    <mergeCell ref="A23:AJ23"/>
    <mergeCell ref="A25:C25"/>
    <mergeCell ref="O26:Q26"/>
    <mergeCell ref="R26:AA26"/>
    <mergeCell ref="A14:AJ14"/>
    <mergeCell ref="A16:C16"/>
    <mergeCell ref="D16:Y16"/>
    <mergeCell ref="G21:K21"/>
    <mergeCell ref="A12:F12"/>
    <mergeCell ref="L12:AJ12"/>
    <mergeCell ref="A26:C26"/>
    <mergeCell ref="A4:AJ4"/>
    <mergeCell ref="D8:N8"/>
    <mergeCell ref="R8:AA8"/>
    <mergeCell ref="O8:Q8"/>
    <mergeCell ref="AF11:AJ11"/>
    <mergeCell ref="N11:T11"/>
    <mergeCell ref="U11:Y11"/>
    <mergeCell ref="A10:P10"/>
    <mergeCell ref="A9:E9"/>
    <mergeCell ref="AF7:AJ7"/>
    <mergeCell ref="Z7:AE7"/>
    <mergeCell ref="A5:AJ5"/>
    <mergeCell ref="A7:C7"/>
    <mergeCell ref="A8:C8"/>
    <mergeCell ref="Z9:AE9"/>
    <mergeCell ref="AB8:AE8"/>
    <mergeCell ref="D7:Y7"/>
    <mergeCell ref="G6:Y6"/>
    <mergeCell ref="J11:M11"/>
    <mergeCell ref="AB6:AJ6"/>
    <mergeCell ref="A6:F6"/>
    <mergeCell ref="L66:Q68"/>
    <mergeCell ref="A45:E45"/>
    <mergeCell ref="A54:E54"/>
    <mergeCell ref="Z54:AE54"/>
    <mergeCell ref="Z16:AE16"/>
    <mergeCell ref="AF16:AJ16"/>
    <mergeCell ref="A17:C17"/>
    <mergeCell ref="D17:N17"/>
    <mergeCell ref="O17:Q17"/>
    <mergeCell ref="R17:AA17"/>
    <mergeCell ref="AB17:AE17"/>
    <mergeCell ref="A18:E18"/>
    <mergeCell ref="Z18:AE18"/>
    <mergeCell ref="D26:N26"/>
    <mergeCell ref="A44:C44"/>
    <mergeCell ref="A36:E36"/>
    <mergeCell ref="Z36:AE36"/>
    <mergeCell ref="AB44:AE44"/>
    <mergeCell ref="AB26:AE26"/>
    <mergeCell ref="A27:E27"/>
    <mergeCell ref="Z27:AE27"/>
    <mergeCell ref="N20:T20"/>
    <mergeCell ref="U20:Y20"/>
    <mergeCell ref="A19:P19"/>
    <mergeCell ref="AB15:AJ15"/>
    <mergeCell ref="AB24:AJ24"/>
    <mergeCell ref="AB33:AJ33"/>
    <mergeCell ref="AB42:AJ42"/>
    <mergeCell ref="AB51:AJ51"/>
    <mergeCell ref="A15:F15"/>
    <mergeCell ref="A24:F24"/>
    <mergeCell ref="A33:F33"/>
    <mergeCell ref="A42:F42"/>
    <mergeCell ref="A51:F51"/>
    <mergeCell ref="A28:P28"/>
    <mergeCell ref="A37:P37"/>
    <mergeCell ref="A32:AJ32"/>
    <mergeCell ref="A34:C34"/>
    <mergeCell ref="D34:Y34"/>
    <mergeCell ref="J47:M47"/>
    <mergeCell ref="U47:Y47"/>
    <mergeCell ref="A35:C35"/>
    <mergeCell ref="D44:N44"/>
    <mergeCell ref="O44:Q44"/>
    <mergeCell ref="AF38:AJ38"/>
    <mergeCell ref="AF20:AJ20"/>
    <mergeCell ref="A21:F21"/>
    <mergeCell ref="L21:AJ21"/>
  </mergeCells>
  <printOptions horizontalCentered="1" verticalCentered="1"/>
  <pageMargins left="0" right="0" top="0" bottom="0" header="0" footer="0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42B5C56AFDBA49AC7AB243CF8B9C82" ma:contentTypeVersion="13" ma:contentTypeDescription="Crear nuevo documento." ma:contentTypeScope="" ma:versionID="53191fa2d82881ace804f28d8ac3e877">
  <xsd:schema xmlns:xsd="http://www.w3.org/2001/XMLSchema" xmlns:xs="http://www.w3.org/2001/XMLSchema" xmlns:p="http://schemas.microsoft.com/office/2006/metadata/properties" xmlns:ns2="0e18f3da-155c-40e8-8f2d-b77eb6eb26bd" xmlns:ns3="3a309623-abe0-4a85-89e8-afdd6a34cd8a" targetNamespace="http://schemas.microsoft.com/office/2006/metadata/properties" ma:root="true" ma:fieldsID="598c6957068694603ed7a04794e2a7b2" ns2:_="" ns3:_="">
    <xsd:import namespace="0e18f3da-155c-40e8-8f2d-b77eb6eb26bd"/>
    <xsd:import namespace="3a309623-abe0-4a85-89e8-afdd6a34c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MigrationSourc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8f3da-155c-40e8-8f2d-b77eb6eb26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0dd25adc-55db-4a37-bc99-254bfe4de7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09623-abe0-4a85-89e8-afdd6a34cd8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7c22900-d7b5-4e6a-961f-bd25184fe93d}" ma:internalName="TaxCatchAll" ma:showField="CatchAllData" ma:web="3a309623-abe0-4a85-89e8-afdd6a34cd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grationSourceID" ma:index="20" nillable="true" ma:displayName="MigrationSourceID" ma:internalName="MigrationSource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18f3da-155c-40e8-8f2d-b77eb6eb26bd">
      <Terms xmlns="http://schemas.microsoft.com/office/infopath/2007/PartnerControls"/>
    </lcf76f155ced4ddcb4097134ff3c332f>
    <TaxCatchAll xmlns="3a309623-abe0-4a85-89e8-afdd6a34cd8a" xsi:nil="true"/>
  </documentManagement>
</p:properties>
</file>

<file path=customXml/itemProps1.xml><?xml version="1.0" encoding="utf-8"?>
<ds:datastoreItem xmlns:ds="http://schemas.openxmlformats.org/officeDocument/2006/customXml" ds:itemID="{AE36BC74-D975-4446-9EA4-3446479D4E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18f3da-155c-40e8-8f2d-b77eb6eb26bd"/>
    <ds:schemaRef ds:uri="3a309623-abe0-4a85-89e8-afdd6a34c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A3DC6B-F42F-45E2-9B05-68D1BBE0C3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62F00-F619-4032-9C09-41D52C4B14A9}">
  <ds:schemaRefs>
    <ds:schemaRef ds:uri="http://schemas.microsoft.com/office/2006/metadata/properties"/>
    <ds:schemaRef ds:uri="http://schemas.microsoft.com/office/infopath/2007/PartnerControls"/>
    <ds:schemaRef ds:uri="0e18f3da-155c-40e8-8f2d-b77eb6eb26bd"/>
    <ds:schemaRef ds:uri="3a309623-abe0-4a85-89e8-afdd6a34cd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DE SUMINISTROS</vt:lpstr>
      <vt:lpstr>ANEXO SUMINISTROS 1 AL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</dc:creator>
  <cp:lastModifiedBy>Dannys Alberto Muria</cp:lastModifiedBy>
  <cp:lastPrinted>2021-08-04T11:01:46Z</cp:lastPrinted>
  <dcterms:created xsi:type="dcterms:W3CDTF">2017-05-21T23:16:43Z</dcterms:created>
  <dcterms:modified xsi:type="dcterms:W3CDTF">2025-11-06T16:05:32Z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0x0101004942B5C56AFDBA49AC7AB243CF8B9C82</vt:lpwstr>
  </property>
  <property fmtid="{D5CDD505-2E9C-101B-9397-08002B2CF9AE}" pid="3" name="Order">
    <vt:r8>4600</vt:r8>
  </property>
  <property fmtid="{D5CDD505-2E9C-101B-9397-08002B2CF9AE}" pid="4" name="MediaServiceImageTags">
    <vt:lpwstr/>
  </property>
</Properties>
</file>