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audaxrenewablesglobal.sharepoint.com/sites/ESComerciales/Documentos compartidos/AUDAX/CONTRATOS/CONTRATOS AUDAX VIGENTES/ADX/ANEXOS, CP Y CG/"/>
    </mc:Choice>
  </mc:AlternateContent>
  <xr:revisionPtr revIDLastSave="0" documentId="8_{1B87A74D-88FB-4D22-A812-381D54C69B71}" xr6:coauthVersionLast="47" xr6:coauthVersionMax="47" xr10:uidLastSave="{00000000-0000-0000-0000-000000000000}"/>
  <workbookProtection lockWindows="1"/>
  <bookViews>
    <workbookView xWindow="28680" yWindow="-120" windowWidth="29040" windowHeight="15720" tabRatio="868" firstSheet="1" activeTab="6" xr2:uid="{00000000-000D-0000-FFFF-FFFF00000000}"/>
  </bookViews>
  <sheets>
    <sheet name="TABLA DE SUMINISTROS" sheetId="4" r:id="rId1"/>
    <sheet name="ANEXO SUMINISTROS 1 AL 7 " sheetId="1" r:id="rId2"/>
    <sheet name="ANEXO SUMINISTROS 8 al 13 (2)" sheetId="7" r:id="rId3"/>
    <sheet name="ANEXO SUMINISTROS 14 al 19" sheetId="8" r:id="rId4"/>
    <sheet name="ANEXO SUMINISTROS 20 al 25" sheetId="5" r:id="rId5"/>
    <sheet name="ANEXO SUMINISTROS 26 al 31" sheetId="9" r:id="rId6"/>
    <sheet name="ANEXO SUMINISTROS 32 al 37" sheetId="10" r:id="rId7"/>
  </sheets>
  <definedNames>
    <definedName name="_xlnm.Print_Area" localSheetId="1">'ANEXO SUMINISTROS 1 AL 7 '!$A$1:$AJ$72,'ANEXO SUMINISTROS 1 AL 7 '!#REF!,'ANEXO SUMINISTROS 1 AL 7 '!#REF!,'ANEXO SUMINISTROS 1 AL 7 '!#REF!,'ANEXO SUMINISTROS 1 AL 7 '!#REF!</definedName>
    <definedName name="_xlnm.Print_Area" localSheetId="3">'ANEXO SUMINISTROS 14 al 19'!$A$1:$AJ$72,'ANEXO SUMINISTROS 14 al 19'!#REF!,'ANEXO SUMINISTROS 14 al 19'!#REF!,'ANEXO SUMINISTROS 14 al 19'!#REF!,'ANEXO SUMINISTROS 14 al 19'!#REF!</definedName>
    <definedName name="_xlnm.Print_Area" localSheetId="4">'ANEXO SUMINISTROS 20 al 25'!$A$1:$AJ$72,'ANEXO SUMINISTROS 20 al 25'!#REF!,'ANEXO SUMINISTROS 20 al 25'!#REF!,'ANEXO SUMINISTROS 20 al 25'!#REF!,'ANEXO SUMINISTROS 20 al 25'!#REF!</definedName>
    <definedName name="_xlnm.Print_Area" localSheetId="5">'ANEXO SUMINISTROS 26 al 31'!$A$1:$AJ$72,'ANEXO SUMINISTROS 26 al 31'!#REF!,'ANEXO SUMINISTROS 26 al 31'!#REF!,'ANEXO SUMINISTROS 26 al 31'!#REF!,'ANEXO SUMINISTROS 26 al 31'!#REF!</definedName>
    <definedName name="_xlnm.Print_Area" localSheetId="6">'ANEXO SUMINISTROS 32 al 37'!$A$1:$AJ$72,'ANEXO SUMINISTROS 32 al 37'!#REF!,'ANEXO SUMINISTROS 32 al 37'!#REF!,'ANEXO SUMINISTROS 32 al 37'!#REF!,'ANEXO SUMINISTROS 32 al 37'!#REF!</definedName>
    <definedName name="_xlnm.Print_Area" localSheetId="2">'ANEXO SUMINISTROS 8 al 13 (2)'!$A$1:$AJ$72,'ANEXO SUMINISTROS 8 al 13 (2)'!#REF!,'ANEXO SUMINISTROS 8 al 13 (2)'!#REF!,'ANEXO SUMINISTROS 8 al 13 (2)'!#REF!,'ANEXO SUMINISTROS 8 al 13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8" i="8" l="1"/>
  <c r="R35" i="10"/>
  <c r="D7" i="1"/>
  <c r="AF25" i="10"/>
  <c r="G51" i="1"/>
  <c r="D52" i="7" l="1"/>
  <c r="AH56" i="10" l="1"/>
  <c r="AD56" i="10"/>
  <c r="Z56" i="10"/>
  <c r="V56" i="10"/>
  <c r="R56" i="10"/>
  <c r="N56" i="10"/>
  <c r="D56" i="10"/>
  <c r="AI10" i="7" l="1"/>
  <c r="AC28" i="7"/>
  <c r="AG37" i="7"/>
  <c r="AD46" i="7"/>
  <c r="AJ10" i="8"/>
  <c r="AJ19" i="8"/>
  <c r="AC28" i="8"/>
  <c r="AF46" i="8"/>
  <c r="AI55" i="8"/>
  <c r="AI10" i="5"/>
  <c r="AD37" i="5"/>
  <c r="AE46" i="5"/>
  <c r="AF10" i="9"/>
  <c r="AC19" i="9"/>
  <c r="AH28" i="9"/>
  <c r="R46" i="9"/>
  <c r="AB55" i="9"/>
  <c r="AD10" i="10"/>
  <c r="AD28" i="10"/>
  <c r="AC37" i="10"/>
  <c r="AC46" i="10"/>
  <c r="G42" i="1"/>
  <c r="AD33" i="1"/>
  <c r="G24" i="7"/>
  <c r="AD24" i="7"/>
  <c r="AD51" i="7"/>
  <c r="AD6" i="8"/>
  <c r="AD24" i="8"/>
  <c r="AD33" i="8"/>
  <c r="AD42" i="8"/>
  <c r="R11" i="7"/>
  <c r="AH29" i="7"/>
  <c r="R47" i="7"/>
  <c r="N56" i="7"/>
  <c r="Z56" i="7"/>
  <c r="AH11" i="8"/>
  <c r="N20" i="8"/>
  <c r="AD20" i="8"/>
  <c r="R29" i="8"/>
  <c r="N38" i="8"/>
  <c r="AD38" i="8"/>
  <c r="V47" i="8"/>
  <c r="AH47" i="8"/>
  <c r="R11" i="5"/>
  <c r="V11" i="5"/>
  <c r="D11" i="7"/>
  <c r="D29" i="7"/>
  <c r="D38" i="7"/>
  <c r="D20" i="8"/>
  <c r="D47" i="8"/>
  <c r="D56" i="8"/>
  <c r="D11" i="5"/>
  <c r="AI17" i="7"/>
  <c r="D26" i="7"/>
  <c r="AG35" i="7"/>
  <c r="AG53" i="7"/>
  <c r="D8" i="8"/>
  <c r="AI17" i="8"/>
  <c r="AF35" i="8"/>
  <c r="D44" i="8"/>
  <c r="AJ53" i="8"/>
  <c r="D7" i="7"/>
  <c r="AF25" i="7"/>
  <c r="AF52" i="7"/>
  <c r="AF25" i="8"/>
  <c r="AF43" i="8"/>
  <c r="AH44" i="8"/>
  <c r="D25" i="7"/>
  <c r="D16" i="8"/>
  <c r="D25" i="8"/>
  <c r="D43" i="8"/>
  <c r="AG19" i="7"/>
  <c r="AD37" i="8"/>
  <c r="AI44" i="7"/>
  <c r="AF8" i="5"/>
  <c r="AI53" i="5"/>
  <c r="AJ17" i="9"/>
  <c r="AF26" i="9"/>
  <c r="AI17" i="10"/>
  <c r="AJ44" i="10"/>
  <c r="AD15" i="7"/>
  <c r="G33" i="7"/>
  <c r="AD33" i="7"/>
  <c r="AD15" i="8"/>
  <c r="G42" i="8"/>
  <c r="G51" i="8"/>
  <c r="AD51" i="8"/>
  <c r="AD15" i="5"/>
  <c r="G24" i="5"/>
  <c r="AD24" i="5"/>
  <c r="AD33" i="5"/>
  <c r="AD51" i="5"/>
  <c r="G15" i="9"/>
  <c r="AD15" i="9"/>
  <c r="AD33" i="9"/>
  <c r="G42" i="9"/>
  <c r="AD42" i="9"/>
  <c r="AD51" i="9"/>
  <c r="G24" i="10"/>
  <c r="AD24" i="10"/>
  <c r="AD33" i="10"/>
  <c r="AD6" i="1"/>
  <c r="N11" i="7"/>
  <c r="V20" i="7"/>
  <c r="Z20" i="7"/>
  <c r="AD29" i="7"/>
  <c r="N47" i="7"/>
  <c r="Z38" i="8"/>
  <c r="N11" i="5"/>
  <c r="V20" i="5"/>
  <c r="Z20" i="5"/>
  <c r="AD29" i="5"/>
  <c r="AH29" i="5"/>
  <c r="N47" i="5"/>
  <c r="R47" i="5"/>
  <c r="V56" i="5"/>
  <c r="Z56" i="5"/>
  <c r="AH11" i="9"/>
  <c r="N29" i="9"/>
  <c r="R29" i="9"/>
  <c r="V38" i="9"/>
  <c r="Z38" i="9"/>
  <c r="AD47" i="9"/>
  <c r="AH47" i="9"/>
  <c r="N11" i="10"/>
  <c r="V20" i="10"/>
  <c r="Z20" i="10"/>
  <c r="AD29" i="10"/>
  <c r="AH29" i="10"/>
  <c r="N47" i="10"/>
  <c r="R47" i="10"/>
  <c r="D20" i="7"/>
  <c r="D47" i="7"/>
  <c r="D38" i="8"/>
  <c r="D29" i="9"/>
  <c r="D20" i="10"/>
  <c r="D29" i="10"/>
  <c r="D38" i="10"/>
  <c r="D47" i="10"/>
  <c r="AJ17" i="7"/>
  <c r="AF26" i="7"/>
  <c r="AF53" i="7"/>
  <c r="AI8" i="8"/>
  <c r="AG26" i="8"/>
  <c r="AI17" i="5"/>
  <c r="AJ26" i="5"/>
  <c r="AJ35" i="5"/>
  <c r="AJ44" i="5"/>
  <c r="AI8" i="9"/>
  <c r="D8" i="9"/>
  <c r="AH35" i="9"/>
  <c r="AH44" i="9"/>
  <c r="D44" i="9"/>
  <c r="AI8" i="10"/>
  <c r="AI26" i="10"/>
  <c r="D26" i="10"/>
  <c r="AH44" i="10"/>
  <c r="AG53" i="10"/>
  <c r="AI44" i="5"/>
  <c r="AI53" i="9"/>
  <c r="AJ8" i="10"/>
  <c r="AJ35" i="10"/>
  <c r="AF7" i="9"/>
  <c r="AF7" i="10"/>
  <c r="AF34" i="10"/>
  <c r="D43" i="9"/>
  <c r="D7" i="10"/>
  <c r="D16" i="7"/>
  <c r="D34" i="8"/>
  <c r="D43" i="5"/>
  <c r="D52" i="5"/>
  <c r="D16" i="10"/>
  <c r="D25" i="10"/>
  <c r="AE37" i="10"/>
  <c r="H57" i="10"/>
  <c r="AJ55" i="10"/>
  <c r="AB55" i="10"/>
  <c r="AH53" i="10"/>
  <c r="R53" i="10"/>
  <c r="D53" i="10"/>
  <c r="AF52" i="10"/>
  <c r="D52" i="10"/>
  <c r="AD51" i="10"/>
  <c r="G51" i="10"/>
  <c r="H48" i="10"/>
  <c r="AH47" i="10"/>
  <c r="AD47" i="10"/>
  <c r="Z47" i="10"/>
  <c r="V47" i="10"/>
  <c r="AF46" i="10"/>
  <c r="X46" i="10"/>
  <c r="W46" i="10"/>
  <c r="D44" i="10"/>
  <c r="R44" i="10"/>
  <c r="AF43" i="10"/>
  <c r="D43" i="10"/>
  <c r="AD42" i="10"/>
  <c r="G42" i="10"/>
  <c r="H39" i="10"/>
  <c r="AH38" i="10"/>
  <c r="AD38" i="10"/>
  <c r="Z38" i="10"/>
  <c r="V38" i="10"/>
  <c r="R38" i="10"/>
  <c r="N38" i="10"/>
  <c r="AJ37" i="10"/>
  <c r="AH37" i="10"/>
  <c r="AG37" i="10"/>
  <c r="AF37" i="10"/>
  <c r="AB37" i="10"/>
  <c r="Y37" i="10"/>
  <c r="X37" i="10"/>
  <c r="W37" i="10"/>
  <c r="V37" i="10"/>
  <c r="T37" i="10"/>
  <c r="Q37" i="10"/>
  <c r="P37" i="10"/>
  <c r="O37" i="10"/>
  <c r="D35" i="10"/>
  <c r="D34" i="10"/>
  <c r="G33" i="10"/>
  <c r="H30" i="10"/>
  <c r="Z29" i="10"/>
  <c r="V29" i="10"/>
  <c r="R29" i="10"/>
  <c r="N29" i="10"/>
  <c r="AI28" i="10"/>
  <c r="AH28" i="10"/>
  <c r="AE28" i="10"/>
  <c r="AB28" i="10"/>
  <c r="Z28" i="10"/>
  <c r="X28" i="10"/>
  <c r="W28" i="10"/>
  <c r="V28" i="10"/>
  <c r="T28" i="10"/>
  <c r="R28" i="10"/>
  <c r="P28" i="10"/>
  <c r="O28" i="10"/>
  <c r="R26" i="10"/>
  <c r="D26" i="9"/>
  <c r="AH20" i="10"/>
  <c r="AD20" i="10"/>
  <c r="H21" i="10"/>
  <c r="R20" i="10"/>
  <c r="N20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R17" i="10"/>
  <c r="D17" i="10"/>
  <c r="AF16" i="10"/>
  <c r="AD15" i="10"/>
  <c r="G15" i="10"/>
  <c r="H12" i="10"/>
  <c r="AH11" i="10"/>
  <c r="AD11" i="10"/>
  <c r="Z11" i="10"/>
  <c r="V11" i="10"/>
  <c r="R11" i="10"/>
  <c r="D11" i="10"/>
  <c r="X10" i="10"/>
  <c r="AH8" i="10"/>
  <c r="AF8" i="10"/>
  <c r="R8" i="10"/>
  <c r="D8" i="10"/>
  <c r="AD6" i="10"/>
  <c r="G6" i="10"/>
  <c r="AJ54" i="10"/>
  <c r="AI54" i="10"/>
  <c r="AH54" i="10"/>
  <c r="AG54" i="10"/>
  <c r="AF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AJ45" i="10"/>
  <c r="AI45" i="10"/>
  <c r="AH45" i="10"/>
  <c r="AG45" i="10"/>
  <c r="AF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AJ36" i="10"/>
  <c r="AI36" i="10"/>
  <c r="AH36" i="10"/>
  <c r="AG36" i="10"/>
  <c r="AF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AJ27" i="10"/>
  <c r="AI27" i="10"/>
  <c r="AH27" i="10"/>
  <c r="AG27" i="10"/>
  <c r="AF27" i="10"/>
  <c r="Y27" i="10"/>
  <c r="X27" i="10"/>
  <c r="W27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AJ18" i="10"/>
  <c r="AI18" i="10"/>
  <c r="AH18" i="10"/>
  <c r="AG18" i="10"/>
  <c r="AF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AJ9" i="10"/>
  <c r="AI9" i="10"/>
  <c r="AH9" i="10"/>
  <c r="AG9" i="10"/>
  <c r="AF9" i="10"/>
  <c r="Y9" i="10"/>
  <c r="X9" i="10"/>
  <c r="W9" i="10"/>
  <c r="V9" i="10"/>
  <c r="U9" i="10"/>
  <c r="T9" i="10"/>
  <c r="S9" i="10"/>
  <c r="R9" i="10"/>
  <c r="Q9" i="10"/>
  <c r="P9" i="10"/>
  <c r="O9" i="10"/>
  <c r="N9" i="10"/>
  <c r="M9" i="10"/>
  <c r="L9" i="10"/>
  <c r="K9" i="10"/>
  <c r="J9" i="10"/>
  <c r="I9" i="10"/>
  <c r="H9" i="10"/>
  <c r="G9" i="10"/>
  <c r="F9" i="10"/>
  <c r="AI28" i="9"/>
  <c r="AB55" i="5"/>
  <c r="N56" i="5"/>
  <c r="AH56" i="5"/>
  <c r="AD56" i="5"/>
  <c r="R56" i="5"/>
  <c r="H57" i="9"/>
  <c r="AH56" i="9"/>
  <c r="AD56" i="9"/>
  <c r="Z56" i="9"/>
  <c r="V56" i="9"/>
  <c r="R56" i="9"/>
  <c r="N56" i="9"/>
  <c r="D56" i="9"/>
  <c r="AI55" i="9"/>
  <c r="AG55" i="9"/>
  <c r="AE55" i="9"/>
  <c r="AD55" i="9"/>
  <c r="AC55" i="9"/>
  <c r="AA55" i="9"/>
  <c r="Y55" i="9"/>
  <c r="W55" i="9"/>
  <c r="V55" i="9"/>
  <c r="U55" i="9"/>
  <c r="S55" i="9"/>
  <c r="Q55" i="9"/>
  <c r="O55" i="9"/>
  <c r="AJ53" i="9"/>
  <c r="AF53" i="9"/>
  <c r="R53" i="9"/>
  <c r="D53" i="9"/>
  <c r="AF52" i="9"/>
  <c r="D52" i="9"/>
  <c r="G51" i="9"/>
  <c r="H48" i="9"/>
  <c r="Z47" i="9"/>
  <c r="V47" i="9"/>
  <c r="R47" i="9"/>
  <c r="N47" i="9"/>
  <c r="D47" i="9"/>
  <c r="S46" i="9"/>
  <c r="AJ44" i="9"/>
  <c r="R44" i="9"/>
  <c r="AF43" i="9"/>
  <c r="H39" i="9"/>
  <c r="AH38" i="9"/>
  <c r="AD38" i="9"/>
  <c r="R38" i="9"/>
  <c r="N38" i="9"/>
  <c r="D38" i="9"/>
  <c r="AH37" i="9"/>
  <c r="AG37" i="9"/>
  <c r="Z37" i="9"/>
  <c r="Y37" i="9"/>
  <c r="R37" i="9"/>
  <c r="Q37" i="9"/>
  <c r="AI35" i="9"/>
  <c r="D35" i="9"/>
  <c r="AF34" i="9"/>
  <c r="D34" i="9"/>
  <c r="G33" i="9"/>
  <c r="H30" i="9"/>
  <c r="AH29" i="9"/>
  <c r="AD29" i="9"/>
  <c r="Z29" i="9"/>
  <c r="V29" i="9"/>
  <c r="AH28" i="5"/>
  <c r="AJ28" i="9"/>
  <c r="AB28" i="9"/>
  <c r="U28" i="9"/>
  <c r="S28" i="9"/>
  <c r="R26" i="9"/>
  <c r="AF25" i="9"/>
  <c r="D25" i="9"/>
  <c r="AD24" i="9"/>
  <c r="G24" i="9"/>
  <c r="H21" i="9"/>
  <c r="AH20" i="9"/>
  <c r="AD20" i="9"/>
  <c r="Z20" i="9"/>
  <c r="V20" i="9"/>
  <c r="R20" i="9"/>
  <c r="N20" i="9"/>
  <c r="D20" i="9"/>
  <c r="AJ19" i="9"/>
  <c r="AG19" i="9"/>
  <c r="AF19" i="9"/>
  <c r="AE19" i="9"/>
  <c r="AD19" i="9"/>
  <c r="AB19" i="9"/>
  <c r="Y19" i="9"/>
  <c r="X19" i="9"/>
  <c r="W19" i="9"/>
  <c r="V19" i="9"/>
  <c r="T19" i="9"/>
  <c r="Q19" i="9"/>
  <c r="P19" i="9"/>
  <c r="O19" i="9"/>
  <c r="R17" i="9"/>
  <c r="D17" i="9"/>
  <c r="AF16" i="9"/>
  <c r="D16" i="9"/>
  <c r="H12" i="9"/>
  <c r="AD11" i="9"/>
  <c r="Z11" i="9"/>
  <c r="V11" i="9"/>
  <c r="R11" i="9"/>
  <c r="N11" i="9"/>
  <c r="D11" i="9"/>
  <c r="AI10" i="9"/>
  <c r="AH10" i="9"/>
  <c r="AG10" i="9"/>
  <c r="AE10" i="9"/>
  <c r="AC10" i="9"/>
  <c r="AA10" i="9"/>
  <c r="Z10" i="9"/>
  <c r="Y10" i="9"/>
  <c r="W10" i="9"/>
  <c r="U10" i="9"/>
  <c r="S10" i="9"/>
  <c r="R10" i="9"/>
  <c r="Q10" i="9"/>
  <c r="O10" i="9"/>
  <c r="R8" i="9"/>
  <c r="AD6" i="9"/>
  <c r="G6" i="9"/>
  <c r="AJ55" i="9"/>
  <c r="AJ54" i="9"/>
  <c r="AI54" i="9"/>
  <c r="AH54" i="9"/>
  <c r="AG54" i="9"/>
  <c r="AF54" i="9"/>
  <c r="Y54" i="9"/>
  <c r="X54" i="9"/>
  <c r="W54" i="9"/>
  <c r="V54" i="9"/>
  <c r="U54" i="9"/>
  <c r="T54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AJ45" i="9"/>
  <c r="AI45" i="9"/>
  <c r="AH45" i="9"/>
  <c r="AG45" i="9"/>
  <c r="AF45" i="9"/>
  <c r="Y45" i="9"/>
  <c r="X45" i="9"/>
  <c r="W45" i="9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AJ36" i="9"/>
  <c r="AI36" i="9"/>
  <c r="AH36" i="9"/>
  <c r="AG36" i="9"/>
  <c r="AF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R35" i="9"/>
  <c r="AJ27" i="9"/>
  <c r="AI27" i="9"/>
  <c r="AH27" i="9"/>
  <c r="AG27" i="9"/>
  <c r="AF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AJ18" i="9"/>
  <c r="AI18" i="9"/>
  <c r="AH18" i="9"/>
  <c r="AG18" i="9"/>
  <c r="AF18" i="9"/>
  <c r="Y18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AJ9" i="9"/>
  <c r="AI9" i="9"/>
  <c r="AH9" i="9"/>
  <c r="AG9" i="9"/>
  <c r="AF9" i="9"/>
  <c r="Y9" i="9"/>
  <c r="X9" i="9"/>
  <c r="W9" i="9"/>
  <c r="V9" i="9"/>
  <c r="U9" i="9"/>
  <c r="T9" i="9"/>
  <c r="S9" i="9"/>
  <c r="R9" i="9"/>
  <c r="Q9" i="9"/>
  <c r="P9" i="9"/>
  <c r="O9" i="9"/>
  <c r="N9" i="9"/>
  <c r="M9" i="9"/>
  <c r="L9" i="9"/>
  <c r="K9" i="9"/>
  <c r="J9" i="9"/>
  <c r="I9" i="9"/>
  <c r="H9" i="9"/>
  <c r="G9" i="9"/>
  <c r="F9" i="9"/>
  <c r="H57" i="5"/>
  <c r="AJ55" i="5"/>
  <c r="AI55" i="5"/>
  <c r="AH55" i="5"/>
  <c r="AG55" i="5"/>
  <c r="AF55" i="5"/>
  <c r="AE55" i="5"/>
  <c r="AD55" i="5"/>
  <c r="AC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R53" i="5"/>
  <c r="D53" i="5"/>
  <c r="AF52" i="5"/>
  <c r="G51" i="5"/>
  <c r="H48" i="5"/>
  <c r="AH47" i="5"/>
  <c r="AD47" i="5"/>
  <c r="Z47" i="5"/>
  <c r="V47" i="5"/>
  <c r="D47" i="5"/>
  <c r="AH46" i="5"/>
  <c r="AG46" i="5"/>
  <c r="Z46" i="5"/>
  <c r="V46" i="5"/>
  <c r="S46" i="5"/>
  <c r="R44" i="5"/>
  <c r="D44" i="5"/>
  <c r="AH44" i="5"/>
  <c r="AF44" i="5"/>
  <c r="AF43" i="5"/>
  <c r="AD42" i="5"/>
  <c r="G42" i="5"/>
  <c r="H39" i="5"/>
  <c r="AH38" i="5"/>
  <c r="AD38" i="5"/>
  <c r="Z38" i="5"/>
  <c r="V38" i="5"/>
  <c r="R38" i="5"/>
  <c r="N38" i="5"/>
  <c r="D38" i="5"/>
  <c r="AI37" i="5"/>
  <c r="AG37" i="5"/>
  <c r="AF37" i="5"/>
  <c r="AE37" i="5"/>
  <c r="AC37" i="5"/>
  <c r="AA37" i="5"/>
  <c r="Y37" i="5"/>
  <c r="X37" i="5"/>
  <c r="W37" i="5"/>
  <c r="U37" i="5"/>
  <c r="S37" i="5"/>
  <c r="Q37" i="5"/>
  <c r="P37" i="5"/>
  <c r="O37" i="5"/>
  <c r="AI35" i="5"/>
  <c r="AF35" i="5"/>
  <c r="R35" i="5"/>
  <c r="D35" i="5"/>
  <c r="AF34" i="5"/>
  <c r="D34" i="5"/>
  <c r="G33" i="5"/>
  <c r="H30" i="5"/>
  <c r="Z29" i="5"/>
  <c r="V29" i="5"/>
  <c r="R29" i="5"/>
  <c r="N29" i="5"/>
  <c r="D29" i="5"/>
  <c r="AI26" i="5"/>
  <c r="AG26" i="5"/>
  <c r="R26" i="5"/>
  <c r="D26" i="5"/>
  <c r="AF25" i="5"/>
  <c r="D25" i="5"/>
  <c r="H21" i="5"/>
  <c r="AH20" i="5"/>
  <c r="AD20" i="5"/>
  <c r="N20" i="5"/>
  <c r="R20" i="5"/>
  <c r="D20" i="5"/>
  <c r="AF19" i="5"/>
  <c r="AE19" i="5"/>
  <c r="X19" i="5"/>
  <c r="W19" i="5"/>
  <c r="R8" i="5"/>
  <c r="R53" i="8"/>
  <c r="AF7" i="8"/>
  <c r="AI19" i="8"/>
  <c r="AG19" i="8"/>
  <c r="AE19" i="8"/>
  <c r="AD19" i="8"/>
  <c r="AC19" i="8"/>
  <c r="AA19" i="8"/>
  <c r="Y19" i="8"/>
  <c r="W19" i="8"/>
  <c r="V19" i="8"/>
  <c r="U19" i="8"/>
  <c r="S19" i="8"/>
  <c r="Q19" i="8"/>
  <c r="P19" i="5"/>
  <c r="P18" i="5"/>
  <c r="AJ17" i="5"/>
  <c r="AH17" i="5"/>
  <c r="AF17" i="5"/>
  <c r="AF16" i="5"/>
  <c r="R17" i="5"/>
  <c r="D17" i="5"/>
  <c r="D16" i="5"/>
  <c r="G15" i="5"/>
  <c r="H12" i="5"/>
  <c r="AH11" i="5"/>
  <c r="AD11" i="5"/>
  <c r="Z11" i="5"/>
  <c r="AF7" i="5"/>
  <c r="AD6" i="5"/>
  <c r="AJ10" i="5"/>
  <c r="AD10" i="5"/>
  <c r="AC10" i="5"/>
  <c r="V10" i="5"/>
  <c r="T10" i="5"/>
  <c r="D8" i="5"/>
  <c r="D7" i="5"/>
  <c r="G6" i="5"/>
  <c r="H57" i="8"/>
  <c r="AH56" i="8"/>
  <c r="AD56" i="8"/>
  <c r="Z56" i="8"/>
  <c r="V56" i="8"/>
  <c r="R56" i="8"/>
  <c r="N56" i="8"/>
  <c r="AJ55" i="8"/>
  <c r="AH55" i="8"/>
  <c r="AE55" i="8"/>
  <c r="AD55" i="8"/>
  <c r="AC55" i="8"/>
  <c r="AB55" i="8"/>
  <c r="Z55" i="8"/>
  <c r="W55" i="8"/>
  <c r="V55" i="8"/>
  <c r="U55" i="8"/>
  <c r="T55" i="8"/>
  <c r="R55" i="8"/>
  <c r="O55" i="8"/>
  <c r="AJ54" i="8"/>
  <c r="AI54" i="8"/>
  <c r="AH54" i="8"/>
  <c r="AG54" i="8"/>
  <c r="AF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D53" i="8"/>
  <c r="AF52" i="8"/>
  <c r="D52" i="8"/>
  <c r="AD47" i="8"/>
  <c r="Z47" i="8"/>
  <c r="R47" i="8"/>
  <c r="N47" i="8"/>
  <c r="AI46" i="8"/>
  <c r="AH46" i="8"/>
  <c r="AG46" i="8"/>
  <c r="AE46" i="8"/>
  <c r="AC46" i="8"/>
  <c r="AA46" i="8"/>
  <c r="Z46" i="8"/>
  <c r="Y46" i="8"/>
  <c r="W46" i="8"/>
  <c r="U46" i="8"/>
  <c r="S46" i="8"/>
  <c r="R46" i="8"/>
  <c r="Q46" i="8"/>
  <c r="O46" i="8"/>
  <c r="AJ45" i="8"/>
  <c r="AI45" i="8"/>
  <c r="AH45" i="8"/>
  <c r="AG45" i="8"/>
  <c r="AF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R44" i="8"/>
  <c r="H39" i="8"/>
  <c r="AH38" i="8"/>
  <c r="V38" i="8"/>
  <c r="R38" i="8"/>
  <c r="AF37" i="8"/>
  <c r="W37" i="8"/>
  <c r="O37" i="8"/>
  <c r="AJ36" i="8"/>
  <c r="AI36" i="8"/>
  <c r="AH36" i="8"/>
  <c r="AG36" i="8"/>
  <c r="AF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R35" i="8"/>
  <c r="D35" i="8"/>
  <c r="AF34" i="8"/>
  <c r="G33" i="8"/>
  <c r="H30" i="8"/>
  <c r="AH29" i="8"/>
  <c r="AD29" i="8"/>
  <c r="Z29" i="8"/>
  <c r="V29" i="8"/>
  <c r="N29" i="8"/>
  <c r="D29" i="8"/>
  <c r="AJ28" i="8"/>
  <c r="AI28" i="8"/>
  <c r="AG28" i="8"/>
  <c r="AE28" i="8"/>
  <c r="AB28" i="8"/>
  <c r="AA28" i="8"/>
  <c r="Y28" i="8"/>
  <c r="W28" i="8"/>
  <c r="T28" i="8"/>
  <c r="Q28" i="8"/>
  <c r="P28" i="8"/>
  <c r="O28" i="8"/>
  <c r="AJ27" i="8"/>
  <c r="AI27" i="8"/>
  <c r="AH27" i="8"/>
  <c r="AG27" i="8"/>
  <c r="AF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AI26" i="8"/>
  <c r="AH26" i="8"/>
  <c r="R26" i="8"/>
  <c r="D26" i="8"/>
  <c r="G24" i="8"/>
  <c r="H21" i="8"/>
  <c r="AH20" i="8"/>
  <c r="Z20" i="8"/>
  <c r="V20" i="8"/>
  <c r="R20" i="8"/>
  <c r="O19" i="8"/>
  <c r="AJ18" i="8"/>
  <c r="AI18" i="8"/>
  <c r="AH18" i="8"/>
  <c r="AG18" i="8"/>
  <c r="AF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R17" i="8"/>
  <c r="D17" i="8"/>
  <c r="AF16" i="8"/>
  <c r="G15" i="8"/>
  <c r="H12" i="8"/>
  <c r="AD11" i="8"/>
  <c r="Z11" i="8"/>
  <c r="V11" i="8"/>
  <c r="R11" i="8"/>
  <c r="N11" i="8"/>
  <c r="D11" i="8"/>
  <c r="AB10" i="8"/>
  <c r="AJ9" i="8"/>
  <c r="AI9" i="8"/>
  <c r="AH9" i="8"/>
  <c r="AG9" i="8"/>
  <c r="AF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R8" i="8"/>
  <c r="D7" i="8"/>
  <c r="G6" i="8"/>
  <c r="H9" i="5"/>
  <c r="F9" i="5"/>
  <c r="AF9" i="5"/>
  <c r="AH11" i="7"/>
  <c r="G9" i="5"/>
  <c r="G51" i="7"/>
  <c r="AD42" i="7"/>
  <c r="G42" i="7"/>
  <c r="G15" i="7"/>
  <c r="AD6" i="7"/>
  <c r="G6" i="7"/>
  <c r="H57" i="7"/>
  <c r="AH56" i="7"/>
  <c r="AD56" i="7"/>
  <c r="V56" i="7"/>
  <c r="R56" i="7"/>
  <c r="D56" i="7"/>
  <c r="AF55" i="7"/>
  <c r="AE55" i="7"/>
  <c r="X55" i="7"/>
  <c r="W55" i="7"/>
  <c r="Q55" i="7"/>
  <c r="P55" i="7"/>
  <c r="O55" i="7"/>
  <c r="AJ54" i="7"/>
  <c r="AI54" i="7"/>
  <c r="AH54" i="7"/>
  <c r="AG54" i="7"/>
  <c r="AF54" i="7"/>
  <c r="Y54" i="7"/>
  <c r="X54" i="7"/>
  <c r="W54" i="7"/>
  <c r="V54" i="7"/>
  <c r="U54" i="7"/>
  <c r="T54" i="7"/>
  <c r="S54" i="7"/>
  <c r="R54" i="7"/>
  <c r="Q54" i="7"/>
  <c r="P54" i="7"/>
  <c r="O54" i="7"/>
  <c r="N54" i="7"/>
  <c r="M54" i="7"/>
  <c r="L54" i="7"/>
  <c r="K54" i="7"/>
  <c r="J54" i="7"/>
  <c r="I54" i="7"/>
  <c r="H54" i="7"/>
  <c r="G54" i="7"/>
  <c r="F54" i="7"/>
  <c r="AJ53" i="7"/>
  <c r="AH53" i="7"/>
  <c r="R53" i="7"/>
  <c r="D53" i="7"/>
  <c r="H48" i="7"/>
  <c r="AH47" i="7"/>
  <c r="AD47" i="7"/>
  <c r="Z47" i="7"/>
  <c r="V47" i="7"/>
  <c r="AF46" i="7"/>
  <c r="Y46" i="7"/>
  <c r="W46" i="7"/>
  <c r="Q46" i="7"/>
  <c r="P46" i="7"/>
  <c r="AJ45" i="7"/>
  <c r="AI45" i="7"/>
  <c r="AH45" i="7"/>
  <c r="AG45" i="7"/>
  <c r="AF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AF44" i="7"/>
  <c r="R44" i="7"/>
  <c r="D44" i="7"/>
  <c r="AF43" i="7"/>
  <c r="D43" i="7"/>
  <c r="H39" i="7"/>
  <c r="AH38" i="7"/>
  <c r="AD38" i="7"/>
  <c r="Z38" i="7"/>
  <c r="V38" i="7"/>
  <c r="R38" i="7"/>
  <c r="N38" i="7"/>
  <c r="AJ37" i="7"/>
  <c r="AI37" i="7"/>
  <c r="AH37" i="7"/>
  <c r="AF37" i="7"/>
  <c r="AE37" i="7"/>
  <c r="AC37" i="7"/>
  <c r="AB37" i="7"/>
  <c r="AA37" i="7"/>
  <c r="Z37" i="7"/>
  <c r="X37" i="7"/>
  <c r="W37" i="7"/>
  <c r="U37" i="7"/>
  <c r="T37" i="7"/>
  <c r="S37" i="7"/>
  <c r="R37" i="7"/>
  <c r="P37" i="7"/>
  <c r="O37" i="7"/>
  <c r="AJ36" i="7"/>
  <c r="AI36" i="7"/>
  <c r="AH36" i="7"/>
  <c r="AG36" i="7"/>
  <c r="AF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R35" i="7"/>
  <c r="D35" i="7"/>
  <c r="AF34" i="7"/>
  <c r="D34" i="7"/>
  <c r="H30" i="7"/>
  <c r="Z29" i="7"/>
  <c r="V29" i="7"/>
  <c r="R29" i="7"/>
  <c r="N29" i="7"/>
  <c r="AJ28" i="7"/>
  <c r="AI28" i="7"/>
  <c r="AH28" i="7"/>
  <c r="AF28" i="7"/>
  <c r="AE28" i="7"/>
  <c r="AD28" i="7"/>
  <c r="AB28" i="7"/>
  <c r="Z28" i="7"/>
  <c r="X28" i="7"/>
  <c r="W28" i="7"/>
  <c r="V28" i="7"/>
  <c r="T28" i="7"/>
  <c r="R28" i="7"/>
  <c r="P28" i="7"/>
  <c r="O28" i="7"/>
  <c r="AJ27" i="7"/>
  <c r="AI27" i="7"/>
  <c r="AH27" i="7"/>
  <c r="AG27" i="7"/>
  <c r="AF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AI26" i="7"/>
  <c r="AH26" i="7"/>
  <c r="R26" i="7"/>
  <c r="H21" i="7"/>
  <c r="AH20" i="7"/>
  <c r="AD20" i="7"/>
  <c r="R20" i="7"/>
  <c r="N20" i="7"/>
  <c r="AI19" i="7"/>
  <c r="AA19" i="7"/>
  <c r="S19" i="7"/>
  <c r="AJ18" i="7"/>
  <c r="AI18" i="7"/>
  <c r="AH18" i="7"/>
  <c r="AG18" i="7"/>
  <c r="AF18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R17" i="7"/>
  <c r="D17" i="7"/>
  <c r="AF16" i="7"/>
  <c r="H12" i="7"/>
  <c r="AD11" i="7"/>
  <c r="Z11" i="7"/>
  <c r="V11" i="7"/>
  <c r="AJ10" i="7"/>
  <c r="AG10" i="7"/>
  <c r="AE10" i="7"/>
  <c r="AD10" i="7"/>
  <c r="AB10" i="7"/>
  <c r="Y10" i="7"/>
  <c r="V10" i="7"/>
  <c r="U10" i="7"/>
  <c r="T10" i="7"/>
  <c r="Q10" i="7"/>
  <c r="AJ9" i="7"/>
  <c r="AI9" i="7"/>
  <c r="AH9" i="7"/>
  <c r="AG9" i="7"/>
  <c r="AF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AJ8" i="7"/>
  <c r="AI8" i="7"/>
  <c r="AH8" i="7"/>
  <c r="AG8" i="7"/>
  <c r="AF8" i="7"/>
  <c r="R8" i="7"/>
  <c r="D8" i="7"/>
  <c r="AF7" i="7"/>
  <c r="AD51" i="1"/>
  <c r="AD24" i="1"/>
  <c r="AD15" i="1"/>
  <c r="G33" i="1"/>
  <c r="G24" i="1"/>
  <c r="G15" i="1"/>
  <c r="G6" i="1"/>
  <c r="AJ54" i="5"/>
  <c r="AI54" i="5"/>
  <c r="AH54" i="5"/>
  <c r="AG54" i="5"/>
  <c r="AF54" i="5"/>
  <c r="AJ45" i="5"/>
  <c r="AI45" i="5"/>
  <c r="AH45" i="5"/>
  <c r="AG45" i="5"/>
  <c r="AF45" i="5"/>
  <c r="AJ36" i="5"/>
  <c r="AI36" i="5"/>
  <c r="AH36" i="5"/>
  <c r="AG36" i="5"/>
  <c r="AF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AJ27" i="5"/>
  <c r="AI27" i="5"/>
  <c r="AH27" i="5"/>
  <c r="AG27" i="5"/>
  <c r="AF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AJ18" i="5"/>
  <c r="AI18" i="5"/>
  <c r="AH18" i="5"/>
  <c r="AG18" i="5"/>
  <c r="AF18" i="5"/>
  <c r="Y18" i="5"/>
  <c r="X18" i="5"/>
  <c r="W18" i="5"/>
  <c r="V18" i="5"/>
  <c r="U18" i="5"/>
  <c r="T18" i="5"/>
  <c r="S18" i="5"/>
  <c r="R18" i="5"/>
  <c r="Q18" i="5"/>
  <c r="O18" i="5"/>
  <c r="N18" i="5"/>
  <c r="M18" i="5"/>
  <c r="L18" i="5"/>
  <c r="K18" i="5"/>
  <c r="J18" i="5"/>
  <c r="I18" i="5"/>
  <c r="H18" i="5"/>
  <c r="G18" i="5"/>
  <c r="F18" i="5"/>
  <c r="AJ9" i="5"/>
  <c r="AI9" i="5"/>
  <c r="AH9" i="5"/>
  <c r="AG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R38" i="1"/>
  <c r="R20" i="1"/>
  <c r="X46" i="5" l="1"/>
  <c r="AI46" i="5"/>
  <c r="O10" i="10"/>
  <c r="Z10" i="10"/>
  <c r="AD46" i="10"/>
  <c r="W10" i="7"/>
  <c r="AH10" i="7"/>
  <c r="Q28" i="7"/>
  <c r="Y28" i="7"/>
  <c r="AG28" i="7"/>
  <c r="X46" i="7"/>
  <c r="S28" i="8"/>
  <c r="AD28" i="8"/>
  <c r="T46" i="8"/>
  <c r="AB46" i="8"/>
  <c r="AJ46" i="8"/>
  <c r="P19" i="8"/>
  <c r="X19" i="8"/>
  <c r="AF19" i="8"/>
  <c r="R37" i="5"/>
  <c r="Z37" i="5"/>
  <c r="AH37" i="5"/>
  <c r="Y46" i="5"/>
  <c r="T10" i="9"/>
  <c r="AB10" i="9"/>
  <c r="AJ10" i="9"/>
  <c r="T28" i="9"/>
  <c r="P55" i="9"/>
  <c r="X55" i="9"/>
  <c r="AF55" i="9"/>
  <c r="P10" i="10"/>
  <c r="AC10" i="10"/>
  <c r="Q28" i="10"/>
  <c r="Y28" i="10"/>
  <c r="AE46" i="10"/>
  <c r="Q10" i="10"/>
  <c r="AE10" i="10"/>
  <c r="O10" i="7"/>
  <c r="Z10" i="7"/>
  <c r="S28" i="7"/>
  <c r="AA28" i="7"/>
  <c r="AE46" i="7"/>
  <c r="V28" i="8"/>
  <c r="AF28" i="8"/>
  <c r="V46" i="8"/>
  <c r="AD46" i="8"/>
  <c r="U10" i="5"/>
  <c r="R19" i="8"/>
  <c r="Z19" i="8"/>
  <c r="AH19" i="8"/>
  <c r="T37" i="5"/>
  <c r="AB37" i="5"/>
  <c r="AJ37" i="5"/>
  <c r="P46" i="5"/>
  <c r="AA46" i="5"/>
  <c r="V10" i="9"/>
  <c r="AD10" i="9"/>
  <c r="AA28" i="9"/>
  <c r="R55" i="9"/>
  <c r="Z55" i="9"/>
  <c r="AH55" i="9"/>
  <c r="R10" i="10"/>
  <c r="AF10" i="10"/>
  <c r="S28" i="10"/>
  <c r="AA28" i="10"/>
  <c r="O46" i="10"/>
  <c r="AG28" i="10"/>
  <c r="AD46" i="5"/>
  <c r="Q46" i="5"/>
  <c r="U10" i="10"/>
  <c r="AG10" i="10"/>
  <c r="P46" i="10"/>
  <c r="R10" i="7"/>
  <c r="AC10" i="7"/>
  <c r="U28" i="7"/>
  <c r="O46" i="7"/>
  <c r="AG46" i="7"/>
  <c r="X28" i="8"/>
  <c r="P46" i="8"/>
  <c r="X46" i="8"/>
  <c r="AB10" i="5"/>
  <c r="T19" i="8"/>
  <c r="AB19" i="8"/>
  <c r="V37" i="5"/>
  <c r="R46" i="5"/>
  <c r="AF46" i="5"/>
  <c r="P10" i="9"/>
  <c r="X10" i="9"/>
  <c r="AC28" i="9"/>
  <c r="T55" i="9"/>
  <c r="W10" i="10"/>
  <c r="AH10" i="10"/>
  <c r="U28" i="10"/>
  <c r="V46" i="10"/>
  <c r="Y10" i="10"/>
  <c r="AG46" i="9"/>
  <c r="Y46" i="9"/>
  <c r="Q46" i="9"/>
  <c r="AF46" i="9"/>
  <c r="X46" i="9"/>
  <c r="P46" i="9"/>
  <c r="T46" i="9"/>
  <c r="AE46" i="9"/>
  <c r="W46" i="9"/>
  <c r="O46" i="9"/>
  <c r="AB46" i="9"/>
  <c r="AD46" i="9"/>
  <c r="V46" i="9"/>
  <c r="AC46" i="9"/>
  <c r="U46" i="9"/>
  <c r="AJ46" i="9"/>
  <c r="AF28" i="5"/>
  <c r="T28" i="5"/>
  <c r="AE28" i="5"/>
  <c r="S28" i="5"/>
  <c r="AJ28" i="5"/>
  <c r="AD28" i="5"/>
  <c r="R28" i="5"/>
  <c r="P28" i="5"/>
  <c r="AA28" i="5"/>
  <c r="W28" i="5"/>
  <c r="AC28" i="5"/>
  <c r="Y28" i="5"/>
  <c r="Q28" i="5"/>
  <c r="AI28" i="5"/>
  <c r="AB28" i="5"/>
  <c r="X28" i="5"/>
  <c r="O28" i="5"/>
  <c r="AI10" i="8"/>
  <c r="AA10" i="8"/>
  <c r="S10" i="8"/>
  <c r="AH10" i="8"/>
  <c r="Z10" i="8"/>
  <c r="R10" i="8"/>
  <c r="AD10" i="8"/>
  <c r="V10" i="8"/>
  <c r="AG10" i="8"/>
  <c r="Y10" i="8"/>
  <c r="Q10" i="8"/>
  <c r="W10" i="8"/>
  <c r="AF10" i="8"/>
  <c r="X10" i="8"/>
  <c r="P10" i="8"/>
  <c r="AE10" i="8"/>
  <c r="O10" i="8"/>
  <c r="AC10" i="8"/>
  <c r="AI55" i="10"/>
  <c r="AA55" i="10"/>
  <c r="S55" i="10"/>
  <c r="AH55" i="10"/>
  <c r="Z55" i="10"/>
  <c r="R55" i="10"/>
  <c r="AG55" i="10"/>
  <c r="Y55" i="10"/>
  <c r="Q55" i="10"/>
  <c r="V55" i="10"/>
  <c r="AF55" i="10"/>
  <c r="X55" i="10"/>
  <c r="P55" i="10"/>
  <c r="AE55" i="10"/>
  <c r="W55" i="10"/>
  <c r="O55" i="10"/>
  <c r="AD55" i="10"/>
  <c r="AF37" i="9"/>
  <c r="X37" i="9"/>
  <c r="P37" i="9"/>
  <c r="AE37" i="9"/>
  <c r="W37" i="9"/>
  <c r="O37" i="9"/>
  <c r="AA37" i="9"/>
  <c r="AD37" i="9"/>
  <c r="V37" i="9"/>
  <c r="AC37" i="9"/>
  <c r="U37" i="9"/>
  <c r="AJ37" i="9"/>
  <c r="AB37" i="9"/>
  <c r="T37" i="9"/>
  <c r="AI37" i="9"/>
  <c r="S37" i="9"/>
  <c r="AD19" i="5"/>
  <c r="V19" i="5"/>
  <c r="O19" i="5"/>
  <c r="AC19" i="5"/>
  <c r="U19" i="5"/>
  <c r="Y19" i="5"/>
  <c r="AJ19" i="5"/>
  <c r="AB19" i="5"/>
  <c r="T19" i="5"/>
  <c r="AH19" i="5"/>
  <c r="R19" i="5"/>
  <c r="AG19" i="5"/>
  <c r="AI19" i="5"/>
  <c r="AA19" i="5"/>
  <c r="S19" i="5"/>
  <c r="Z19" i="5"/>
  <c r="Q19" i="5"/>
  <c r="AD55" i="7"/>
  <c r="V55" i="7"/>
  <c r="AC55" i="7"/>
  <c r="U55" i="7"/>
  <c r="Y55" i="7"/>
  <c r="AJ55" i="7"/>
  <c r="AB55" i="7"/>
  <c r="T55" i="7"/>
  <c r="Z55" i="7"/>
  <c r="R55" i="7"/>
  <c r="AG55" i="7"/>
  <c r="AI55" i="7"/>
  <c r="AA55" i="7"/>
  <c r="S55" i="7"/>
  <c r="AH55" i="7"/>
  <c r="Z46" i="9"/>
  <c r="T55" i="10"/>
  <c r="AA46" i="9"/>
  <c r="U55" i="10"/>
  <c r="T10" i="8"/>
  <c r="U28" i="5"/>
  <c r="Z28" i="5"/>
  <c r="AH46" i="9"/>
  <c r="U10" i="8"/>
  <c r="V28" i="5"/>
  <c r="AG28" i="5"/>
  <c r="AI46" i="9"/>
  <c r="AC55" i="10"/>
  <c r="Z46" i="7"/>
  <c r="W10" i="5"/>
  <c r="AE10" i="5"/>
  <c r="V28" i="9"/>
  <c r="AD28" i="9"/>
  <c r="Q46" i="10"/>
  <c r="Y46" i="10"/>
  <c r="AG46" i="10"/>
  <c r="P10" i="7"/>
  <c r="X10" i="7"/>
  <c r="AF10" i="7"/>
  <c r="V37" i="7"/>
  <c r="AD37" i="7"/>
  <c r="S46" i="7"/>
  <c r="AA46" i="7"/>
  <c r="AI46" i="7"/>
  <c r="R28" i="8"/>
  <c r="Z28" i="8"/>
  <c r="AH28" i="8"/>
  <c r="P55" i="8"/>
  <c r="X55" i="8"/>
  <c r="AF55" i="8"/>
  <c r="P10" i="5"/>
  <c r="X10" i="5"/>
  <c r="AF10" i="5"/>
  <c r="T46" i="5"/>
  <c r="AB46" i="5"/>
  <c r="AJ46" i="5"/>
  <c r="R19" i="9"/>
  <c r="Z19" i="9"/>
  <c r="AH19" i="9"/>
  <c r="O28" i="9"/>
  <c r="W28" i="9"/>
  <c r="AE28" i="9"/>
  <c r="S10" i="10"/>
  <c r="AA10" i="10"/>
  <c r="AI10" i="10"/>
  <c r="R37" i="10"/>
  <c r="Z37" i="10"/>
  <c r="R46" i="10"/>
  <c r="Z46" i="10"/>
  <c r="AH46" i="10"/>
  <c r="R46" i="7"/>
  <c r="AH46" i="7"/>
  <c r="O10" i="5"/>
  <c r="T46" i="7"/>
  <c r="AB46" i="7"/>
  <c r="AJ46" i="7"/>
  <c r="Q55" i="8"/>
  <c r="Y55" i="8"/>
  <c r="AG55" i="8"/>
  <c r="Q10" i="5"/>
  <c r="Y10" i="5"/>
  <c r="AG10" i="5"/>
  <c r="U46" i="5"/>
  <c r="AC46" i="5"/>
  <c r="S19" i="9"/>
  <c r="AA19" i="9"/>
  <c r="AI19" i="9"/>
  <c r="P28" i="9"/>
  <c r="X28" i="9"/>
  <c r="AF28" i="9"/>
  <c r="T10" i="10"/>
  <c r="AB10" i="10"/>
  <c r="AJ10" i="10"/>
  <c r="S37" i="10"/>
  <c r="AA37" i="10"/>
  <c r="S46" i="10"/>
  <c r="AA46" i="10"/>
  <c r="AI46" i="10"/>
  <c r="U46" i="7"/>
  <c r="AC46" i="7"/>
  <c r="R10" i="5"/>
  <c r="Z10" i="5"/>
  <c r="AH10" i="5"/>
  <c r="Q28" i="9"/>
  <c r="Y28" i="9"/>
  <c r="AG28" i="9"/>
  <c r="T46" i="10"/>
  <c r="AB46" i="10"/>
  <c r="AJ46" i="10"/>
  <c r="S10" i="7"/>
  <c r="AA10" i="7"/>
  <c r="Q37" i="7"/>
  <c r="Y37" i="7"/>
  <c r="V46" i="7"/>
  <c r="U28" i="8"/>
  <c r="S55" i="8"/>
  <c r="AA55" i="8"/>
  <c r="S10" i="5"/>
  <c r="AA10" i="5"/>
  <c r="O46" i="5"/>
  <c r="W46" i="5"/>
  <c r="U19" i="9"/>
  <c r="R28" i="9"/>
  <c r="Z28" i="9"/>
  <c r="V10" i="10"/>
  <c r="U37" i="10"/>
  <c r="U46" i="10"/>
  <c r="D56" i="5"/>
  <c r="AJ17" i="8"/>
  <c r="AF53" i="8"/>
  <c r="AG17" i="7"/>
  <c r="AJ35" i="8"/>
  <c r="AG35" i="8"/>
  <c r="AF17" i="7"/>
  <c r="AH17" i="8"/>
  <c r="T19" i="7"/>
  <c r="R19" i="7"/>
  <c r="Z19" i="7"/>
  <c r="AH19" i="7"/>
  <c r="V37" i="8"/>
  <c r="AE37" i="8"/>
  <c r="AJ19" i="7"/>
  <c r="P37" i="8"/>
  <c r="Y37" i="8"/>
  <c r="AG37" i="8"/>
  <c r="Q37" i="8"/>
  <c r="Z37" i="8"/>
  <c r="AH37" i="8"/>
  <c r="AB19" i="7"/>
  <c r="U19" i="7"/>
  <c r="V19" i="7"/>
  <c r="AD19" i="7"/>
  <c r="R37" i="8"/>
  <c r="AA37" i="8"/>
  <c r="AI37" i="8"/>
  <c r="AC19" i="7"/>
  <c r="O19" i="7"/>
  <c r="W19" i="7"/>
  <c r="AE19" i="7"/>
  <c r="S37" i="8"/>
  <c r="AB37" i="8"/>
  <c r="AJ37" i="8"/>
  <c r="P19" i="7"/>
  <c r="X19" i="7"/>
  <c r="AF19" i="7"/>
  <c r="T37" i="8"/>
  <c r="AC37" i="8"/>
  <c r="X37" i="8"/>
  <c r="Q19" i="7"/>
  <c r="Y19" i="7"/>
  <c r="U37" i="8"/>
  <c r="AH35" i="7"/>
  <c r="AG8" i="5"/>
  <c r="AG53" i="5"/>
  <c r="AH8" i="5"/>
  <c r="AJ53" i="5"/>
  <c r="AH17" i="10"/>
  <c r="AJ26" i="9"/>
  <c r="AI26" i="9"/>
  <c r="AG44" i="7"/>
  <c r="AJ44" i="7"/>
  <c r="AI44" i="10"/>
  <c r="AH35" i="8"/>
  <c r="AG8" i="8"/>
  <c r="AH8" i="8"/>
  <c r="AF8" i="8"/>
  <c r="AJ8" i="8"/>
  <c r="AF8" i="9"/>
  <c r="AJ8" i="9"/>
  <c r="AF44" i="9"/>
  <c r="AG26" i="7"/>
  <c r="AI44" i="9"/>
  <c r="AJ35" i="9"/>
  <c r="AJ17" i="10"/>
  <c r="AI53" i="10"/>
  <c r="AH17" i="7"/>
  <c r="AH44" i="7"/>
  <c r="AI53" i="7"/>
  <c r="AJ26" i="8"/>
  <c r="AI35" i="8"/>
  <c r="AJ8" i="5"/>
  <c r="AG17" i="5"/>
  <c r="AF26" i="5"/>
  <c r="AF17" i="10"/>
  <c r="AJ53" i="10"/>
  <c r="AJ26" i="10"/>
  <c r="AI8" i="5"/>
  <c r="AH26" i="5"/>
  <c r="AG44" i="5"/>
  <c r="AF53" i="5"/>
  <c r="AG8" i="9"/>
  <c r="AF44" i="8"/>
  <c r="AF35" i="9"/>
  <c r="AF26" i="8"/>
  <c r="AG44" i="8"/>
  <c r="AH53" i="5"/>
  <c r="AH26" i="9"/>
  <c r="AG35" i="9"/>
  <c r="AG44" i="9"/>
  <c r="AG17" i="10"/>
  <c r="AF26" i="10"/>
  <c r="AF44" i="10"/>
  <c r="AF53" i="10"/>
  <c r="AG53" i="8"/>
  <c r="AF17" i="9"/>
  <c r="AJ26" i="7"/>
  <c r="AJ35" i="7"/>
  <c r="AI44" i="8"/>
  <c r="AH53" i="8"/>
  <c r="AG35" i="5"/>
  <c r="AH8" i="9"/>
  <c r="AG17" i="9"/>
  <c r="AG26" i="9"/>
  <c r="AG8" i="10"/>
  <c r="AG26" i="10"/>
  <c r="AG44" i="10"/>
  <c r="AI35" i="7"/>
  <c r="AJ44" i="8"/>
  <c r="AI53" i="8"/>
  <c r="AH35" i="5"/>
  <c r="AH17" i="9"/>
  <c r="AH26" i="10"/>
  <c r="AI17" i="9"/>
  <c r="AF35" i="10"/>
  <c r="AF17" i="8"/>
  <c r="AG53" i="9"/>
  <c r="AG35" i="10"/>
  <c r="AF35" i="7"/>
  <c r="AG17" i="8"/>
  <c r="AH53" i="9"/>
  <c r="AH35" i="10"/>
  <c r="AI35" i="10"/>
  <c r="D7" i="9"/>
  <c r="AI37" i="10"/>
  <c r="AJ28" i="10"/>
  <c r="AC28" i="10"/>
  <c r="AD37" i="10"/>
  <c r="AF28" i="10"/>
  <c r="H57" i="1"/>
  <c r="H48" i="1"/>
  <c r="H39" i="1"/>
  <c r="H30" i="1"/>
  <c r="H21" i="1"/>
  <c r="H12" i="1"/>
  <c r="AJ55" i="1" l="1"/>
  <c r="AI55" i="1"/>
  <c r="AJ46" i="1"/>
  <c r="AI46" i="1"/>
  <c r="AJ37" i="1"/>
  <c r="AI37" i="1"/>
  <c r="AJ28" i="1"/>
  <c r="AI28" i="1"/>
  <c r="AJ19" i="1"/>
  <c r="AI19" i="1"/>
  <c r="N38" i="1"/>
  <c r="AH38" i="1"/>
  <c r="AD38" i="1"/>
  <c r="Z38" i="1"/>
  <c r="V38" i="1"/>
  <c r="AJ54" i="1"/>
  <c r="AI54" i="1"/>
  <c r="AH54" i="1"/>
  <c r="AG54" i="1"/>
  <c r="AF54" i="1"/>
  <c r="D20" i="1"/>
  <c r="D29" i="1"/>
  <c r="D38" i="1"/>
  <c r="D56" i="1"/>
  <c r="AD56" i="1"/>
  <c r="AH56" i="1"/>
  <c r="Z56" i="1"/>
  <c r="V56" i="1"/>
  <c r="R56" i="1"/>
  <c r="N56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AJ53" i="1"/>
  <c r="AI53" i="1"/>
  <c r="AH53" i="1"/>
  <c r="AG53" i="1"/>
  <c r="AF53" i="1"/>
  <c r="R53" i="1"/>
  <c r="D53" i="1"/>
  <c r="AF52" i="1"/>
  <c r="D52" i="1"/>
  <c r="AH47" i="1"/>
  <c r="AD47" i="1"/>
  <c r="Z47" i="1"/>
  <c r="V47" i="1"/>
  <c r="R47" i="1"/>
  <c r="N47" i="1"/>
  <c r="D47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AJ45" i="1"/>
  <c r="AI45" i="1"/>
  <c r="AH45" i="1"/>
  <c r="AG45" i="1"/>
  <c r="AF45" i="1"/>
  <c r="AJ44" i="1"/>
  <c r="AI44" i="1"/>
  <c r="AH44" i="1"/>
  <c r="AG44" i="1"/>
  <c r="AF44" i="1"/>
  <c r="R44" i="1"/>
  <c r="D44" i="1"/>
  <c r="AF43" i="1"/>
  <c r="D43" i="1"/>
  <c r="AJ36" i="1"/>
  <c r="AI36" i="1"/>
  <c r="AH36" i="1"/>
  <c r="AG36" i="1"/>
  <c r="AF36" i="1"/>
  <c r="AH29" i="1"/>
  <c r="AD29" i="1"/>
  <c r="Z29" i="1"/>
  <c r="V29" i="1"/>
  <c r="R29" i="1"/>
  <c r="N29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AJ35" i="1"/>
  <c r="AI35" i="1"/>
  <c r="AH35" i="1"/>
  <c r="AG35" i="1"/>
  <c r="AF35" i="1"/>
  <c r="AF34" i="1"/>
  <c r="R35" i="1"/>
  <c r="D35" i="1"/>
  <c r="D34" i="1"/>
  <c r="AJ10" i="1" l="1"/>
  <c r="AI10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AJ27" i="1"/>
  <c r="AI27" i="1"/>
  <c r="AH27" i="1"/>
  <c r="AG27" i="1"/>
  <c r="AF27" i="1"/>
  <c r="AJ26" i="1"/>
  <c r="AI26" i="1"/>
  <c r="AH26" i="1"/>
  <c r="AG26" i="1"/>
  <c r="AF26" i="1"/>
  <c r="AF25" i="1"/>
  <c r="R26" i="1"/>
  <c r="D26" i="1"/>
  <c r="D25" i="1"/>
  <c r="AH20" i="1"/>
  <c r="AD20" i="1"/>
  <c r="Z20" i="1"/>
  <c r="V20" i="1"/>
  <c r="N20" i="1"/>
  <c r="R17" i="1"/>
  <c r="D17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AI18" i="1"/>
  <c r="AH18" i="1"/>
  <c r="AG18" i="1"/>
  <c r="AF18" i="1"/>
  <c r="AJ18" i="1"/>
  <c r="AJ17" i="1"/>
  <c r="AI17" i="1"/>
  <c r="AH17" i="1"/>
  <c r="AG17" i="1"/>
  <c r="AF17" i="1"/>
  <c r="AF16" i="1"/>
  <c r="D16" i="1"/>
  <c r="AA10" i="1"/>
  <c r="Q10" i="1"/>
  <c r="AH9" i="1"/>
  <c r="R9" i="1"/>
  <c r="H9" i="1"/>
  <c r="AH8" i="1"/>
  <c r="AJ9" i="1"/>
  <c r="AI9" i="1"/>
  <c r="AG9" i="1"/>
  <c r="AF9" i="1"/>
  <c r="AH11" i="1"/>
  <c r="AD11" i="1"/>
  <c r="Z11" i="1"/>
  <c r="V11" i="1"/>
  <c r="R11" i="1"/>
  <c r="N11" i="1"/>
  <c r="D11" i="1"/>
  <c r="AH10" i="1"/>
  <c r="AG10" i="1"/>
  <c r="AF10" i="1"/>
  <c r="AE10" i="1"/>
  <c r="AD10" i="1"/>
  <c r="AC10" i="1"/>
  <c r="AB10" i="1"/>
  <c r="Z10" i="1"/>
  <c r="Y10" i="1"/>
  <c r="X10" i="1"/>
  <c r="W10" i="1"/>
  <c r="V10" i="1"/>
  <c r="U10" i="1"/>
  <c r="T10" i="1"/>
  <c r="S10" i="1"/>
  <c r="R10" i="1"/>
  <c r="P10" i="1"/>
  <c r="O10" i="1"/>
  <c r="Y9" i="1" l="1"/>
  <c r="X9" i="1"/>
  <c r="W9" i="1"/>
  <c r="V9" i="1"/>
  <c r="U9" i="1"/>
  <c r="T9" i="1"/>
  <c r="S9" i="1"/>
  <c r="Q9" i="1"/>
  <c r="P9" i="1"/>
  <c r="O9" i="1"/>
  <c r="N9" i="1"/>
  <c r="M9" i="1"/>
  <c r="L9" i="1"/>
  <c r="K9" i="1"/>
  <c r="J9" i="1"/>
  <c r="I9" i="1"/>
  <c r="G9" i="1"/>
  <c r="F9" i="1"/>
  <c r="R8" i="1"/>
  <c r="D8" i="1"/>
  <c r="AF7" i="1"/>
  <c r="AJ8" i="1"/>
  <c r="AI8" i="1"/>
  <c r="AG8" i="1"/>
  <c r="AF8" i="1"/>
</calcChain>
</file>

<file path=xl/sharedStrings.xml><?xml version="1.0" encoding="utf-8"?>
<sst xmlns="http://schemas.openxmlformats.org/spreadsheetml/2006/main" count="949" uniqueCount="53">
  <si>
    <t>Dirección:</t>
  </si>
  <si>
    <t>Escalera / Piso / Puerta:</t>
  </si>
  <si>
    <t>Localidad:</t>
  </si>
  <si>
    <t>Provincia:</t>
  </si>
  <si>
    <t>Código Postal:</t>
  </si>
  <si>
    <t>Referencia catastral:</t>
  </si>
  <si>
    <t xml:space="preserve">   Código actividad CNAE:</t>
  </si>
  <si>
    <t>Potencia Contratada (kW):</t>
  </si>
  <si>
    <t>P1=</t>
  </si>
  <si>
    <t>P2=</t>
  </si>
  <si>
    <t>P3=</t>
  </si>
  <si>
    <t>P4=</t>
  </si>
  <si>
    <t>P5=</t>
  </si>
  <si>
    <t>P6=</t>
  </si>
  <si>
    <t>(Firma y sello)</t>
  </si>
  <si>
    <t>Lugar y fecha:</t>
  </si>
  <si>
    <t>ACEPTACIÓN Y FIRMA</t>
  </si>
  <si>
    <t>p.p</t>
  </si>
  <si>
    <t>CONTRATO DUAL DE SUMINISTRO Y SERVICIOS ADICIONALES</t>
  </si>
  <si>
    <t>Tarifa acceso:</t>
  </si>
  <si>
    <t>TIPO VIA</t>
  </si>
  <si>
    <t>LOCALIDAD</t>
  </si>
  <si>
    <t>PROVINCIA</t>
  </si>
  <si>
    <t>CNAE</t>
  </si>
  <si>
    <t>REFERENCIA CATASTRAL</t>
  </si>
  <si>
    <t>P1 (Kw)</t>
  </si>
  <si>
    <t>P2 (Kw)</t>
  </si>
  <si>
    <t>P3 (Kw)</t>
  </si>
  <si>
    <t>P4 (Kw)</t>
  </si>
  <si>
    <t>P5 (Kw)</t>
  </si>
  <si>
    <t>P6 (Kw)</t>
  </si>
  <si>
    <t>TARIFA</t>
  </si>
  <si>
    <t>FECHA INICIO</t>
  </si>
  <si>
    <t>El presente documento es un anexo a las Condiciones Particulares del Contrato Dual de Suministro y servicios adicionales. A los CUPS que se relacionan en el presente documento le serán de aplicación las condiciones Generales y Particulares contenidas en el Contrato que integra.</t>
  </si>
  <si>
    <r>
      <rPr>
        <sz val="7.5"/>
        <color theme="1" tint="0.249977111117893"/>
        <rFont val="PF BeauSans Pro"/>
      </rPr>
      <t>En</t>
    </r>
    <r>
      <rPr>
        <sz val="5"/>
        <color theme="1" tint="0.249977111117893"/>
        <rFont val="PF BeauSans Pro"/>
      </rPr>
      <t>___________________________________________________________</t>
    </r>
    <r>
      <rPr>
        <sz val="7.5"/>
        <color theme="1" tint="0.249977111117893"/>
        <rFont val="PF BeauSans Pro"/>
      </rPr>
      <t xml:space="preserve">, a </t>
    </r>
    <r>
      <rPr>
        <sz val="5"/>
        <color theme="1" tint="0.249977111117893"/>
        <rFont val="PF BeauSans Pro"/>
      </rPr>
      <t>______</t>
    </r>
    <r>
      <rPr>
        <sz val="7.5"/>
        <color theme="1" tint="0.249977111117893"/>
        <rFont val="PF BeauSans Pro"/>
      </rPr>
      <t xml:space="preserve"> de </t>
    </r>
    <r>
      <rPr>
        <sz val="5"/>
        <color theme="1" tint="0.249977111117893"/>
        <rFont val="PF BeauSans Pro"/>
      </rPr>
      <t>_____________________</t>
    </r>
    <r>
      <rPr>
        <sz val="7.5"/>
        <color theme="1" tint="0.249977111117893"/>
        <rFont val="PF BeauSans Pro"/>
      </rPr>
      <t xml:space="preserve"> de </t>
    </r>
    <r>
      <rPr>
        <sz val="5"/>
        <color theme="1" tint="0.249977111117893"/>
        <rFont val="PF BeauSans Pro"/>
      </rPr>
      <t>_________</t>
    </r>
    <r>
      <rPr>
        <sz val="7.5"/>
        <color theme="1" tint="0.249977111117893"/>
        <rFont val="PF BeauSans Pro"/>
      </rPr>
      <t>.</t>
    </r>
  </si>
  <si>
    <r>
      <t>Código Universal de punto de Suministro de Electricidad</t>
    </r>
    <r>
      <rPr>
        <b/>
        <sz val="7.5"/>
        <color theme="1" tint="0.249977111117893"/>
        <rFont val="PF BeauSans Pro"/>
      </rPr>
      <t xml:space="preserve"> </t>
    </r>
    <r>
      <rPr>
        <sz val="7.5"/>
        <color theme="1" tint="0.249977111117893"/>
        <rFont val="PF BeauSans Pro"/>
      </rPr>
      <t>CUPS:</t>
    </r>
  </si>
  <si>
    <t>Anexo de Puntos de Suministro Eléctrico</t>
  </si>
  <si>
    <t>CÓDIGO CUPS</t>
  </si>
  <si>
    <t>C.P.</t>
  </si>
  <si>
    <t>ESCALERA-PISO-PUERTA</t>
  </si>
  <si>
    <t>Fecha de inicio solicitada*:</t>
  </si>
  <si>
    <t>Denominación social:</t>
  </si>
  <si>
    <t>NIF:</t>
  </si>
  <si>
    <t xml:space="preserve">Por El Representante /Cliente:   </t>
  </si>
  <si>
    <t>Contratar suministro eléctrico a:</t>
  </si>
  <si>
    <t>Precio Fijo</t>
  </si>
  <si>
    <t>Precio Indexado</t>
  </si>
  <si>
    <t>□</t>
  </si>
  <si>
    <t>RAZON SOCIAL</t>
  </si>
  <si>
    <t>CIF</t>
  </si>
  <si>
    <t xml:space="preserve">DIRECCIÓN </t>
  </si>
  <si>
    <t>ADX RENOVABLES, S.L. - N.I.F.:  B72562051 Calle Electrónica, 19, 7C  C.P. 08915-Badalona (Barcelona), Registro Mercantil de Barcelona, tomo 48712, folio 75, hoja B-B-593463</t>
  </si>
  <si>
    <t xml:space="preserve">*Esta fecha es orientativa y quedará sometida a la efectiva activación por parte de la Distribuidora, quedando Audax exonerada de toda responsabilidad para el caso no ejecución en la fecha prevista e independientemente de su motivo. Para Adx Classic la fecha de activación solicitada no podrá ser superior al plazo de dos (2) meses desde la fecha de firma de este Contrato.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</si>
</sst>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8"/>
      <color rgb="FF262626"/>
      <name val="PF BeauSans Pro"/>
    </font>
    <font>
      <b/>
      <sz val="10"/>
      <color theme="1" tint="0.34998626667073579"/>
      <name val="PF BeauSans Pro"/>
    </font>
    <font>
      <b/>
      <sz val="9"/>
      <color theme="1" tint="0.34998626667073579"/>
      <name val="PF BeauSans Pro"/>
    </font>
    <font>
      <sz val="11"/>
      <color theme="1" tint="0.249977111117893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8"/>
      <color theme="1" tint="0.34998626667073579"/>
      <name val="PF BeauSans Pro"/>
    </font>
    <font>
      <sz val="12"/>
      <color theme="1" tint="0.34998626667073579"/>
      <name val="Times New Roman"/>
      <family val="1"/>
    </font>
    <font>
      <sz val="8"/>
      <color rgb="FF404040"/>
      <name val="PF BeauSans Pro"/>
    </font>
    <font>
      <b/>
      <sz val="7.5"/>
      <color rgb="FF404040"/>
      <name val="PF BeauSans Pro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 tint="0.34998626667073579"/>
      <name val="PF BeauSans Pro"/>
    </font>
    <font>
      <sz val="7.5"/>
      <color theme="1" tint="0.249977111117893"/>
      <name val="PF BeauSans Pro"/>
    </font>
    <font>
      <b/>
      <sz val="7.5"/>
      <color theme="1" tint="0.249977111117893"/>
      <name val="PF BeauSans Pro"/>
    </font>
    <font>
      <b/>
      <sz val="7"/>
      <color theme="1" tint="0.249977111117893"/>
      <name val="PF BeauSans Pro"/>
    </font>
    <font>
      <sz val="7"/>
      <color theme="1" tint="0.249977111117893"/>
      <name val="PF BeauSans Pro"/>
    </font>
    <font>
      <sz val="7"/>
      <color theme="1" tint="0.249977111117893"/>
      <name val="Times New Roman"/>
      <family val="1"/>
    </font>
    <font>
      <sz val="7"/>
      <color theme="1" tint="0.249977111117893"/>
      <name val="Calibri"/>
      <family val="2"/>
      <scheme val="minor"/>
    </font>
    <font>
      <sz val="5"/>
      <color theme="1" tint="0.249977111117893"/>
      <name val="PF BeauSans Pro"/>
    </font>
    <font>
      <sz val="7"/>
      <color theme="1" tint="0.249977111117893"/>
      <name val="MS Gothic"/>
      <family val="3"/>
    </font>
    <font>
      <b/>
      <sz val="7.5"/>
      <color theme="1" tint="0.249977111117893"/>
      <name val="Arial"/>
      <family val="2"/>
    </font>
    <font>
      <b/>
      <sz val="11"/>
      <color theme="0" tint="-4.9989318521683403E-2"/>
      <name val="Calibri"/>
      <family val="2"/>
      <scheme val="minor"/>
    </font>
    <font>
      <sz val="11"/>
      <color theme="1" tint="0.249977111117893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charset val="1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6"/>
      <color theme="1" tint="0.499984740745262"/>
      <name val="PF BeauSans Pro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ck">
        <color rgb="FFEEAF30"/>
      </bottom>
      <diagonal/>
    </border>
    <border>
      <left/>
      <right/>
      <top style="thick">
        <color rgb="FFEEAF30"/>
      </top>
      <bottom style="medium">
        <color rgb="FFFFFFFF"/>
      </bottom>
      <diagonal/>
    </border>
    <border>
      <left/>
      <right/>
      <top/>
      <bottom style="medium">
        <color theme="1" tint="0.34998626667073579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1" tint="0.34998626667073579"/>
      </top>
      <bottom/>
      <diagonal/>
    </border>
    <border>
      <left style="thin">
        <color theme="0"/>
      </left>
      <right/>
      <top style="medium">
        <color rgb="FFFFFFFF"/>
      </top>
      <bottom style="thin">
        <color theme="0"/>
      </bottom>
      <diagonal/>
    </border>
    <border>
      <left/>
      <right/>
      <top style="medium">
        <color rgb="FFFFFFFF"/>
      </top>
      <bottom style="thin">
        <color theme="0"/>
      </bottom>
      <diagonal/>
    </border>
    <border>
      <left/>
      <right style="thin">
        <color theme="0"/>
      </right>
      <top style="medium">
        <color rgb="FFFFFFFF"/>
      </top>
      <bottom style="thin">
        <color theme="0"/>
      </bottom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</borders>
  <cellStyleXfs count="4">
    <xf numFmtId="0" fontId="0" fillId="0" borderId="0"/>
    <xf numFmtId="0" fontId="24" fillId="0" borderId="0" applyBorder="0"/>
    <xf numFmtId="0" fontId="25" fillId="0" borderId="0"/>
    <xf numFmtId="0" fontId="27" fillId="0" borderId="0"/>
  </cellStyleXfs>
  <cellXfs count="100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/>
    <xf numFmtId="0" fontId="13" fillId="2" borderId="1" xfId="0" applyFont="1" applyFill="1" applyBorder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3" fillId="2" borderId="5" xfId="0" applyFont="1" applyFill="1" applyBorder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21" fillId="2" borderId="1" xfId="0" applyFont="1" applyFill="1" applyBorder="1" applyAlignment="1">
      <alignment horizontal="center" vertical="center"/>
    </xf>
    <xf numFmtId="0" fontId="22" fillId="3" borderId="9" xfId="0" applyFont="1" applyFill="1" applyBorder="1"/>
    <xf numFmtId="0" fontId="0" fillId="0" borderId="9" xfId="0" applyBorder="1"/>
    <xf numFmtId="49" fontId="22" fillId="3" borderId="9" xfId="0" applyNumberFormat="1" applyFont="1" applyFill="1" applyBorder="1" applyAlignment="1">
      <alignment horizontal="center"/>
    </xf>
    <xf numFmtId="0" fontId="13" fillId="2" borderId="3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21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right" vertical="center"/>
    </xf>
    <xf numFmtId="2" fontId="0" fillId="0" borderId="9" xfId="0" applyNumberFormat="1" applyBorder="1"/>
    <xf numFmtId="0" fontId="22" fillId="3" borderId="9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9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22" fillId="3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22" fillId="3" borderId="19" xfId="0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22" fillId="3" borderId="19" xfId="0" applyFont="1" applyFill="1" applyBorder="1" applyAlignment="1">
      <alignment horizontal="left"/>
    </xf>
    <xf numFmtId="2" fontId="0" fillId="0" borderId="9" xfId="0" applyNumberFormat="1" applyBorder="1" applyAlignment="1">
      <alignment horizontal="left"/>
    </xf>
    <xf numFmtId="0" fontId="13" fillId="2" borderId="5" xfId="0" applyFont="1" applyFill="1" applyBorder="1" applyAlignment="1">
      <alignment horizontal="left" vertical="center"/>
    </xf>
    <xf numFmtId="14" fontId="13" fillId="2" borderId="5" xfId="0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2" borderId="3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right" vertical="center"/>
    </xf>
    <xf numFmtId="0" fontId="13" fillId="2" borderId="4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right" vertical="center" wrapText="1"/>
    </xf>
    <xf numFmtId="0" fontId="14" fillId="2" borderId="1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right" vertical="top" wrapText="1"/>
    </xf>
    <xf numFmtId="0" fontId="16" fillId="2" borderId="3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3" fillId="2" borderId="3" xfId="0" applyFont="1" applyFill="1" applyBorder="1" applyAlignment="1">
      <alignment horizontal="right" vertical="center"/>
    </xf>
    <xf numFmtId="0" fontId="23" fillId="2" borderId="2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13" fillId="4" borderId="10" xfId="0" applyFont="1" applyFill="1" applyBorder="1" applyAlignment="1">
      <alignment horizontal="left" vertical="top" wrapText="1"/>
    </xf>
    <xf numFmtId="0" fontId="13" fillId="4" borderId="11" xfId="0" applyFont="1" applyFill="1" applyBorder="1" applyAlignment="1">
      <alignment horizontal="left" vertical="top" wrapText="1"/>
    </xf>
    <xf numFmtId="0" fontId="13" fillId="4" borderId="12" xfId="0" applyFont="1" applyFill="1" applyBorder="1" applyAlignment="1">
      <alignment horizontal="left" vertical="top" wrapText="1"/>
    </xf>
    <xf numFmtId="0" fontId="13" fillId="4" borderId="13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3" fillId="4" borderId="14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20" fillId="0" borderId="6" xfId="0" applyFont="1" applyBorder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2" fillId="0" borderId="8" xfId="0" applyFont="1" applyBorder="1" applyAlignment="1">
      <alignment horizontal="left" wrapText="1"/>
    </xf>
    <xf numFmtId="0" fontId="13" fillId="0" borderId="15" xfId="0" applyFont="1" applyBorder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6" fillId="2" borderId="4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13" fillId="2" borderId="16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28" fillId="0" borderId="0" xfId="0" applyFont="1"/>
  </cellXfs>
  <cellStyles count="4">
    <cellStyle name="Excel Built-in Normal 9" xfId="2" xr:uid="{00000000-0005-0000-0000-000000000000}"/>
    <cellStyle name="Normal" xfId="0" builtinId="0"/>
    <cellStyle name="Normal 127" xfId="1" xr:uid="{00000000-0005-0000-0000-000002000000}"/>
    <cellStyle name="Normal 2 7" xfId="3" xr:uid="{00000000-0005-0000-0000-000003000000}"/>
  </cellStyles>
  <dxfs count="0"/>
  <tableStyles count="0" defaultTableStyle="TableStyleMedium2" defaultPivotStyle="PivotStyleLight16"/>
  <colors>
    <mruColors>
      <color rgb="FFEEAF30"/>
      <color rgb="FFE6E6E6"/>
      <color rgb="FFFAE6B4"/>
      <color rgb="FFFFFF9B"/>
      <color rgb="FFF9E6B1"/>
      <color rgb="FFFFF8C5"/>
      <color rgb="FFFFF4C5"/>
      <color rgb="FFF7E09F"/>
      <color rgb="FFF4D478"/>
      <color rgb="FFF5D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0</xdr:rowOff>
    </xdr:from>
    <xdr:to>
      <xdr:col>7</xdr:col>
      <xdr:colOff>104775</xdr:colOff>
      <xdr:row>3</xdr:row>
      <xdr:rowOff>178069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B2472B-41D6-443F-B9E6-A447A00A4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52400"/>
          <a:ext cx="1304925" cy="482869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66</xdr:row>
      <xdr:rowOff>19050</xdr:rowOff>
    </xdr:from>
    <xdr:to>
      <xdr:col>8</xdr:col>
      <xdr:colOff>38100</xdr:colOff>
      <xdr:row>69</xdr:row>
      <xdr:rowOff>141107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0D128A-3E66-439F-87D7-7868B390B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9763125"/>
          <a:ext cx="1028700" cy="7411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133350</xdr:rowOff>
    </xdr:from>
    <xdr:to>
      <xdr:col>7</xdr:col>
      <xdr:colOff>104775</xdr:colOff>
      <xdr:row>3</xdr:row>
      <xdr:rowOff>159019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A2571DD-C0C7-4BE2-9FF4-8A2252C72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33350"/>
          <a:ext cx="1304925" cy="482869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66</xdr:row>
      <xdr:rowOff>19050</xdr:rowOff>
    </xdr:from>
    <xdr:to>
      <xdr:col>8</xdr:col>
      <xdr:colOff>95250</xdr:colOff>
      <xdr:row>69</xdr:row>
      <xdr:rowOff>141107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3B3BA71-0913-44B6-A2C0-77A01B28F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9763125"/>
          <a:ext cx="1028700" cy="7411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52916</xdr:colOff>
      <xdr:row>0</xdr:row>
      <xdr:rowOff>105834</xdr:rowOff>
    </xdr:from>
    <xdr:to>
      <xdr:col>7</xdr:col>
      <xdr:colOff>98424</xdr:colOff>
      <xdr:row>3</xdr:row>
      <xdr:rowOff>144203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23BDD71-BC8B-48AE-A90A-96C62F0EA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6" y="105834"/>
          <a:ext cx="1304925" cy="482869"/>
        </a:xfrm>
        <a:prstGeom prst="rect">
          <a:avLst/>
        </a:prstGeom>
      </xdr:spPr>
    </xdr:pic>
    <xdr:clientData/>
  </xdr:twoCellAnchor>
  <xdr:twoCellAnchor editAs="oneCell">
    <xdr:from>
      <xdr:col>2</xdr:col>
      <xdr:colOff>74084</xdr:colOff>
      <xdr:row>65</xdr:row>
      <xdr:rowOff>127000</xdr:rowOff>
    </xdr:from>
    <xdr:to>
      <xdr:col>8</xdr:col>
      <xdr:colOff>23284</xdr:colOff>
      <xdr:row>69</xdr:row>
      <xdr:rowOff>116766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CA41807-95BF-4C61-A27E-39BB72A7A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917" y="9514417"/>
          <a:ext cx="1028700" cy="7411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134938</xdr:rowOff>
    </xdr:from>
    <xdr:to>
      <xdr:col>7</xdr:col>
      <xdr:colOff>66675</xdr:colOff>
      <xdr:row>3</xdr:row>
      <xdr:rowOff>165369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C25254E-4037-49DD-B302-D2CE8A16D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8" y="134938"/>
          <a:ext cx="1304925" cy="482869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66</xdr:row>
      <xdr:rowOff>7937</xdr:rowOff>
    </xdr:from>
    <xdr:to>
      <xdr:col>8</xdr:col>
      <xdr:colOff>28575</xdr:colOff>
      <xdr:row>69</xdr:row>
      <xdr:rowOff>129994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27A8D8D-4922-4A77-B7F6-3BFD10FAF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" y="9667875"/>
          <a:ext cx="1028700" cy="7411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103188</xdr:rowOff>
    </xdr:from>
    <xdr:to>
      <xdr:col>7</xdr:col>
      <xdr:colOff>74612</xdr:colOff>
      <xdr:row>3</xdr:row>
      <xdr:rowOff>133619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2D619B-535C-4CAC-AD77-8855FA9C9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3188"/>
          <a:ext cx="1304925" cy="482869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66</xdr:row>
      <xdr:rowOff>15875</xdr:rowOff>
    </xdr:from>
    <xdr:to>
      <xdr:col>8</xdr:col>
      <xdr:colOff>28575</xdr:colOff>
      <xdr:row>69</xdr:row>
      <xdr:rowOff>137932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1987A1F-0737-4AAE-BB3E-F8F802FBB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" y="9675813"/>
          <a:ext cx="1028700" cy="7411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7937</xdr:rowOff>
    </xdr:from>
    <xdr:to>
      <xdr:col>7</xdr:col>
      <xdr:colOff>26987</xdr:colOff>
      <xdr:row>3</xdr:row>
      <xdr:rowOff>189181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DCF076B-544B-4C84-B637-34DACB8A6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750"/>
          <a:ext cx="1304925" cy="482869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119063</xdr:colOff>
      <xdr:row>66</xdr:row>
      <xdr:rowOff>23812</xdr:rowOff>
    </xdr:from>
    <xdr:to>
      <xdr:col>8</xdr:col>
      <xdr:colOff>52388</xdr:colOff>
      <xdr:row>69</xdr:row>
      <xdr:rowOff>145869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F6758E1-6981-430A-945F-7A8FF90CF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188" y="9683750"/>
          <a:ext cx="1028700" cy="741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windowProtection="1" zoomScale="70" zoomScaleNormal="70" workbookViewId="0">
      <selection activeCell="A2" sqref="A2:S6"/>
    </sheetView>
  </sheetViews>
  <sheetFormatPr baseColWidth="10" defaultRowHeight="15" x14ac:dyDescent="0.25"/>
  <cols>
    <col min="1" max="1" width="31.5703125" customWidth="1"/>
    <col min="2" max="2" width="11.7109375" bestFit="1" customWidth="1"/>
    <col min="3" max="3" width="45.28515625" customWidth="1"/>
    <col min="4" max="4" width="32.140625" style="34" bestFit="1" customWidth="1"/>
    <col min="5" max="5" width="14.28515625" style="36" customWidth="1"/>
    <col min="6" max="6" width="18.140625" customWidth="1"/>
    <col min="7" max="7" width="22.42578125" customWidth="1"/>
    <col min="8" max="8" width="8.140625" bestFit="1" customWidth="1"/>
    <col min="9" max="9" width="31.42578125" bestFit="1" customWidth="1"/>
    <col min="10" max="10" width="10.140625" style="39" bestFit="1" customWidth="1"/>
    <col min="11" max="11" width="10" style="39" bestFit="1" customWidth="1"/>
    <col min="12" max="16" width="10.28515625" style="39" bestFit="1" customWidth="1"/>
    <col min="17" max="17" width="17.140625" hidden="1" customWidth="1"/>
    <col min="18" max="18" width="21.5703125" style="34" customWidth="1"/>
    <col min="19" max="19" width="18.140625" style="39" customWidth="1"/>
  </cols>
  <sheetData>
    <row r="1" spans="1:19" x14ac:dyDescent="0.25">
      <c r="A1" s="18" t="s">
        <v>37</v>
      </c>
      <c r="B1" s="18" t="s">
        <v>20</v>
      </c>
      <c r="C1" s="18" t="s">
        <v>50</v>
      </c>
      <c r="D1" s="32" t="s">
        <v>39</v>
      </c>
      <c r="E1" s="20" t="s">
        <v>38</v>
      </c>
      <c r="F1" s="18" t="s">
        <v>21</v>
      </c>
      <c r="G1" s="18" t="s">
        <v>22</v>
      </c>
      <c r="H1" s="18" t="s">
        <v>23</v>
      </c>
      <c r="I1" s="18" t="s">
        <v>24</v>
      </c>
      <c r="J1" s="37" t="s">
        <v>31</v>
      </c>
      <c r="K1" s="37" t="s">
        <v>25</v>
      </c>
      <c r="L1" s="37" t="s">
        <v>26</v>
      </c>
      <c r="M1" s="37" t="s">
        <v>27</v>
      </c>
      <c r="N1" s="37" t="s">
        <v>28</v>
      </c>
      <c r="O1" s="37" t="s">
        <v>29</v>
      </c>
      <c r="P1" s="37" t="s">
        <v>30</v>
      </c>
      <c r="Q1" s="18" t="s">
        <v>32</v>
      </c>
      <c r="R1" s="42" t="s">
        <v>48</v>
      </c>
      <c r="S1" s="40" t="s">
        <v>49</v>
      </c>
    </row>
    <row r="2" spans="1:19" x14ac:dyDescent="0.25">
      <c r="A2" s="19"/>
      <c r="B2" s="19"/>
      <c r="C2" s="19"/>
      <c r="D2" s="33"/>
      <c r="E2" s="35"/>
      <c r="F2" s="19"/>
      <c r="G2" s="19"/>
      <c r="H2" s="19"/>
      <c r="I2" s="19"/>
      <c r="J2" s="38"/>
      <c r="K2" s="38"/>
      <c r="L2" s="38"/>
      <c r="M2" s="38"/>
      <c r="N2" s="38"/>
      <c r="O2" s="38"/>
      <c r="P2" s="38"/>
      <c r="Q2" s="31"/>
      <c r="R2" s="43"/>
      <c r="S2" s="41"/>
    </row>
    <row r="3" spans="1:19" x14ac:dyDescent="0.25">
      <c r="A3" s="19"/>
      <c r="B3" s="19"/>
      <c r="C3" s="19"/>
      <c r="D3" s="33"/>
      <c r="E3" s="35"/>
      <c r="F3" s="19"/>
      <c r="G3" s="19"/>
      <c r="H3" s="19"/>
      <c r="I3" s="19"/>
      <c r="J3" s="38"/>
      <c r="K3" s="38"/>
      <c r="L3" s="38"/>
      <c r="M3" s="38"/>
      <c r="N3" s="38"/>
      <c r="O3" s="38"/>
      <c r="P3" s="38"/>
      <c r="Q3" s="31"/>
      <c r="R3" s="43"/>
      <c r="S3" s="41"/>
    </row>
    <row r="4" spans="1:19" x14ac:dyDescent="0.25">
      <c r="A4" s="19"/>
      <c r="B4" s="19"/>
      <c r="C4" s="19"/>
      <c r="D4" s="33"/>
      <c r="E4" s="35"/>
      <c r="F4" s="19"/>
      <c r="G4" s="19"/>
      <c r="H4" s="19"/>
      <c r="I4" s="19"/>
      <c r="J4" s="38"/>
      <c r="K4" s="38"/>
      <c r="L4" s="38"/>
      <c r="M4" s="38"/>
      <c r="N4" s="38"/>
      <c r="O4" s="38"/>
      <c r="P4" s="38"/>
      <c r="Q4" s="31"/>
      <c r="R4" s="43"/>
      <c r="S4" s="41"/>
    </row>
    <row r="5" spans="1:19" x14ac:dyDescent="0.25">
      <c r="A5" s="19"/>
      <c r="B5" s="19"/>
      <c r="C5" s="19"/>
      <c r="D5" s="33"/>
      <c r="E5" s="35"/>
      <c r="F5" s="19"/>
      <c r="G5" s="19"/>
      <c r="H5" s="19"/>
      <c r="I5" s="19"/>
      <c r="J5" s="38"/>
      <c r="K5" s="38"/>
      <c r="L5" s="38"/>
      <c r="M5" s="38"/>
      <c r="N5" s="38"/>
      <c r="O5" s="38"/>
      <c r="P5" s="38"/>
      <c r="Q5" s="31"/>
      <c r="R5" s="43"/>
      <c r="S5" s="41"/>
    </row>
    <row r="6" spans="1:19" x14ac:dyDescent="0.25">
      <c r="A6" s="19"/>
      <c r="B6" s="19"/>
      <c r="C6" s="19"/>
      <c r="D6" s="33"/>
      <c r="E6" s="35"/>
      <c r="F6" s="19"/>
      <c r="G6" s="19"/>
      <c r="H6" s="19"/>
      <c r="I6" s="19"/>
      <c r="J6" s="38"/>
      <c r="K6" s="38"/>
      <c r="L6" s="38"/>
      <c r="M6" s="38"/>
      <c r="N6" s="38"/>
      <c r="O6" s="38"/>
      <c r="P6" s="38"/>
      <c r="Q6" s="31"/>
      <c r="R6" s="43"/>
      <c r="S6" s="41"/>
    </row>
    <row r="7" spans="1:19" x14ac:dyDescent="0.25">
      <c r="A7" s="19"/>
      <c r="B7" s="19"/>
      <c r="C7" s="19"/>
      <c r="D7" s="33"/>
      <c r="E7" s="35"/>
      <c r="F7" s="19"/>
      <c r="G7" s="19"/>
      <c r="H7" s="19"/>
      <c r="I7" s="19"/>
      <c r="J7" s="38"/>
      <c r="K7" s="38"/>
      <c r="L7" s="38"/>
      <c r="M7" s="38"/>
      <c r="N7" s="38"/>
      <c r="O7" s="38"/>
      <c r="P7" s="38"/>
      <c r="Q7" s="31"/>
      <c r="R7" s="43"/>
      <c r="S7" s="41"/>
    </row>
    <row r="8" spans="1:19" x14ac:dyDescent="0.25">
      <c r="A8" s="19"/>
      <c r="B8" s="19"/>
      <c r="C8" s="19"/>
      <c r="D8" s="33"/>
      <c r="E8" s="35"/>
      <c r="F8" s="19"/>
      <c r="G8" s="19"/>
      <c r="H8" s="19"/>
      <c r="I8" s="19"/>
      <c r="J8" s="38"/>
      <c r="K8" s="38"/>
      <c r="L8" s="38"/>
      <c r="M8" s="38"/>
      <c r="N8" s="38"/>
      <c r="O8" s="38"/>
      <c r="P8" s="38"/>
      <c r="Q8" s="31"/>
      <c r="R8" s="43"/>
      <c r="S8" s="41"/>
    </row>
    <row r="9" spans="1:19" x14ac:dyDescent="0.25">
      <c r="A9" s="19"/>
      <c r="B9" s="19"/>
      <c r="C9" s="19"/>
      <c r="D9" s="33"/>
      <c r="E9" s="35"/>
      <c r="F9" s="19"/>
      <c r="G9" s="19"/>
      <c r="H9" s="19"/>
      <c r="I9" s="19"/>
      <c r="J9" s="38"/>
      <c r="K9" s="38"/>
      <c r="L9" s="38"/>
      <c r="M9" s="38"/>
      <c r="N9" s="38"/>
      <c r="O9" s="38"/>
      <c r="P9" s="38"/>
      <c r="Q9" s="31"/>
      <c r="R9" s="43"/>
      <c r="S9" s="41"/>
    </row>
    <row r="10" spans="1:19" x14ac:dyDescent="0.25">
      <c r="A10" s="19"/>
      <c r="B10" s="19"/>
      <c r="C10" s="19"/>
      <c r="D10" s="33"/>
      <c r="E10" s="35"/>
      <c r="F10" s="19"/>
      <c r="G10" s="19"/>
      <c r="H10" s="19"/>
      <c r="I10" s="19"/>
      <c r="J10" s="38"/>
      <c r="K10" s="38"/>
      <c r="L10" s="38"/>
      <c r="M10" s="38"/>
      <c r="N10" s="38"/>
      <c r="O10" s="38"/>
      <c r="P10" s="38"/>
      <c r="Q10" s="31"/>
      <c r="R10" s="43"/>
      <c r="S10" s="41"/>
    </row>
    <row r="11" spans="1:19" x14ac:dyDescent="0.25">
      <c r="A11" s="19"/>
      <c r="B11" s="19"/>
      <c r="C11" s="19"/>
      <c r="D11" s="33"/>
      <c r="E11" s="35"/>
      <c r="F11" s="19"/>
      <c r="G11" s="19"/>
      <c r="H11" s="19"/>
      <c r="I11" s="19"/>
      <c r="J11" s="38"/>
      <c r="K11" s="38"/>
      <c r="L11" s="38"/>
      <c r="M11" s="38"/>
      <c r="N11" s="38"/>
      <c r="O11" s="38"/>
      <c r="P11" s="38"/>
      <c r="Q11" s="31"/>
      <c r="R11" s="43"/>
      <c r="S11" s="41"/>
    </row>
    <row r="12" spans="1:19" x14ac:dyDescent="0.25">
      <c r="A12" s="19"/>
      <c r="B12" s="19"/>
      <c r="C12" s="19"/>
      <c r="D12" s="33"/>
      <c r="E12" s="35"/>
      <c r="F12" s="19"/>
      <c r="G12" s="19"/>
      <c r="H12" s="19"/>
      <c r="I12" s="19"/>
      <c r="J12" s="38"/>
      <c r="K12" s="38"/>
      <c r="L12" s="38"/>
      <c r="M12" s="38"/>
      <c r="N12" s="38"/>
      <c r="O12" s="38"/>
      <c r="P12" s="38"/>
      <c r="Q12" s="31"/>
      <c r="R12" s="43"/>
      <c r="S12" s="41"/>
    </row>
    <row r="13" spans="1:19" x14ac:dyDescent="0.25">
      <c r="A13" s="19"/>
      <c r="B13" s="19"/>
      <c r="C13" s="19"/>
      <c r="D13" s="33"/>
      <c r="E13" s="35"/>
      <c r="F13" s="19"/>
      <c r="G13" s="19"/>
      <c r="H13" s="19"/>
      <c r="I13" s="19"/>
      <c r="J13" s="38"/>
      <c r="K13" s="38"/>
      <c r="L13" s="38"/>
      <c r="M13" s="38"/>
      <c r="N13" s="38"/>
      <c r="O13" s="38"/>
      <c r="P13" s="38"/>
      <c r="Q13" s="31"/>
      <c r="R13" s="43"/>
      <c r="S13" s="41"/>
    </row>
    <row r="14" spans="1:19" x14ac:dyDescent="0.25">
      <c r="A14" s="19"/>
      <c r="B14" s="19"/>
      <c r="C14" s="19"/>
      <c r="D14" s="33"/>
      <c r="E14" s="35"/>
      <c r="F14" s="19"/>
      <c r="G14" s="19"/>
      <c r="H14" s="19"/>
      <c r="I14" s="19"/>
      <c r="J14" s="38"/>
      <c r="K14" s="38"/>
      <c r="L14" s="38"/>
      <c r="M14" s="38"/>
      <c r="N14" s="38"/>
      <c r="O14" s="38"/>
      <c r="P14" s="38"/>
      <c r="Q14" s="31"/>
      <c r="R14" s="43"/>
      <c r="S14" s="41"/>
    </row>
    <row r="15" spans="1:19" x14ac:dyDescent="0.25">
      <c r="A15" s="19"/>
      <c r="B15" s="19"/>
      <c r="C15" s="19"/>
      <c r="D15" s="33"/>
      <c r="E15" s="35"/>
      <c r="F15" s="19"/>
      <c r="G15" s="19"/>
      <c r="H15" s="19"/>
      <c r="I15" s="19"/>
      <c r="J15" s="38"/>
      <c r="K15" s="38"/>
      <c r="L15" s="38"/>
      <c r="M15" s="38"/>
      <c r="N15" s="38"/>
      <c r="O15" s="38"/>
      <c r="P15" s="38"/>
      <c r="Q15" s="31"/>
      <c r="R15" s="43"/>
      <c r="S15" s="41"/>
    </row>
    <row r="16" spans="1:19" x14ac:dyDescent="0.25">
      <c r="A16" s="19"/>
      <c r="B16" s="19"/>
      <c r="C16" s="19"/>
      <c r="D16" s="33"/>
      <c r="E16" s="35"/>
      <c r="F16" s="19"/>
      <c r="G16" s="19"/>
      <c r="H16" s="19"/>
      <c r="I16" s="19"/>
      <c r="J16" s="38"/>
      <c r="K16" s="38"/>
      <c r="L16" s="38"/>
      <c r="M16" s="38"/>
      <c r="N16" s="38"/>
      <c r="O16" s="38"/>
      <c r="P16" s="38"/>
      <c r="Q16" s="31"/>
      <c r="R16" s="43"/>
      <c r="S16" s="41"/>
    </row>
    <row r="17" spans="1:19" x14ac:dyDescent="0.25">
      <c r="A17" s="19"/>
      <c r="B17" s="19"/>
      <c r="C17" s="19"/>
      <c r="D17" s="33"/>
      <c r="E17" s="35"/>
      <c r="F17" s="19"/>
      <c r="G17" s="19"/>
      <c r="H17" s="19"/>
      <c r="I17" s="19"/>
      <c r="J17" s="38"/>
      <c r="K17" s="38"/>
      <c r="L17" s="38"/>
      <c r="M17" s="38"/>
      <c r="N17" s="38"/>
      <c r="O17" s="38"/>
      <c r="P17" s="38"/>
      <c r="Q17" s="31"/>
      <c r="R17" s="43"/>
      <c r="S17" s="41"/>
    </row>
    <row r="18" spans="1:19" ht="13.9" customHeight="1" x14ac:dyDescent="0.25">
      <c r="A18" s="19"/>
      <c r="B18" s="19"/>
      <c r="C18" s="19"/>
      <c r="D18" s="33"/>
      <c r="E18" s="35"/>
      <c r="F18" s="19"/>
      <c r="G18" s="19"/>
      <c r="H18" s="19"/>
      <c r="I18" s="19"/>
      <c r="J18" s="38"/>
      <c r="K18" s="38"/>
      <c r="L18" s="38"/>
      <c r="M18" s="38"/>
      <c r="N18" s="38"/>
      <c r="O18" s="38"/>
      <c r="P18" s="38"/>
      <c r="Q18" s="31"/>
      <c r="R18" s="43"/>
      <c r="S18" s="41"/>
    </row>
    <row r="19" spans="1:19" x14ac:dyDescent="0.25">
      <c r="A19" s="19"/>
      <c r="B19" s="19"/>
      <c r="C19" s="19"/>
      <c r="D19" s="33"/>
      <c r="E19" s="35"/>
      <c r="F19" s="19"/>
      <c r="G19" s="19"/>
      <c r="H19" s="19"/>
      <c r="I19" s="19"/>
      <c r="J19" s="38"/>
      <c r="K19" s="38"/>
      <c r="L19" s="38"/>
      <c r="M19" s="38"/>
      <c r="N19" s="38"/>
      <c r="O19" s="38"/>
      <c r="P19" s="38"/>
      <c r="Q19" s="31"/>
      <c r="R19" s="43"/>
      <c r="S19" s="41"/>
    </row>
    <row r="20" spans="1:19" x14ac:dyDescent="0.25">
      <c r="A20" s="19"/>
      <c r="B20" s="19"/>
      <c r="C20" s="19"/>
      <c r="D20" s="33"/>
      <c r="E20" s="35"/>
      <c r="F20" s="19"/>
      <c r="G20" s="19"/>
      <c r="H20" s="19"/>
      <c r="I20" s="19"/>
      <c r="J20" s="38"/>
      <c r="K20" s="38"/>
      <c r="L20" s="38"/>
      <c r="M20" s="38"/>
      <c r="N20" s="38"/>
      <c r="O20" s="38"/>
      <c r="P20" s="38"/>
      <c r="Q20" s="31"/>
      <c r="R20" s="43"/>
      <c r="S20" s="41"/>
    </row>
    <row r="21" spans="1:19" x14ac:dyDescent="0.25">
      <c r="A21" s="19"/>
      <c r="B21" s="19"/>
      <c r="C21" s="19"/>
      <c r="D21" s="33"/>
      <c r="E21" s="35"/>
      <c r="F21" s="19"/>
      <c r="G21" s="19"/>
      <c r="H21" s="19"/>
      <c r="I21" s="19"/>
      <c r="J21" s="38"/>
      <c r="K21" s="38"/>
      <c r="L21" s="38"/>
      <c r="M21" s="38"/>
      <c r="N21" s="38"/>
      <c r="O21" s="38"/>
      <c r="P21" s="38"/>
      <c r="Q21" s="31"/>
      <c r="R21" s="43"/>
      <c r="S21" s="41"/>
    </row>
    <row r="22" spans="1:19" x14ac:dyDescent="0.25">
      <c r="A22" s="19"/>
      <c r="B22" s="19"/>
      <c r="C22" s="19"/>
      <c r="D22" s="33"/>
      <c r="E22" s="35"/>
      <c r="F22" s="19"/>
      <c r="G22" s="19"/>
      <c r="H22" s="19"/>
      <c r="I22" s="19"/>
      <c r="J22" s="38"/>
      <c r="K22" s="38"/>
      <c r="L22" s="38"/>
      <c r="M22" s="38"/>
      <c r="N22" s="38"/>
      <c r="O22" s="38"/>
      <c r="P22" s="38"/>
      <c r="Q22" s="31"/>
      <c r="R22" s="43"/>
      <c r="S22" s="41"/>
    </row>
    <row r="23" spans="1:19" x14ac:dyDescent="0.25">
      <c r="A23" s="19"/>
      <c r="B23" s="19"/>
      <c r="C23" s="19"/>
      <c r="D23" s="33"/>
      <c r="E23" s="35"/>
      <c r="F23" s="19"/>
      <c r="G23" s="19"/>
      <c r="H23" s="19"/>
      <c r="I23" s="19"/>
      <c r="J23" s="38"/>
      <c r="K23" s="38"/>
      <c r="L23" s="38"/>
      <c r="M23" s="38"/>
      <c r="N23" s="38"/>
      <c r="O23" s="38"/>
      <c r="P23" s="38"/>
      <c r="Q23" s="31"/>
      <c r="R23" s="43"/>
      <c r="S23" s="41"/>
    </row>
    <row r="24" spans="1:19" x14ac:dyDescent="0.25">
      <c r="A24" s="19"/>
      <c r="B24" s="19"/>
      <c r="C24" s="19"/>
      <c r="D24" s="33"/>
      <c r="E24" s="35"/>
      <c r="F24" s="19"/>
      <c r="G24" s="19"/>
      <c r="H24" s="19"/>
      <c r="I24" s="19"/>
      <c r="J24" s="38"/>
      <c r="K24" s="38"/>
      <c r="L24" s="38"/>
      <c r="M24" s="38"/>
      <c r="N24" s="38"/>
      <c r="O24" s="38"/>
      <c r="P24" s="38"/>
      <c r="Q24" s="31"/>
      <c r="R24" s="43"/>
      <c r="S24" s="41"/>
    </row>
    <row r="25" spans="1:19" x14ac:dyDescent="0.25">
      <c r="A25" s="19"/>
      <c r="B25" s="19"/>
      <c r="C25" s="19"/>
      <c r="D25" s="33"/>
      <c r="E25" s="35"/>
      <c r="F25" s="19"/>
      <c r="G25" s="19"/>
      <c r="H25" s="19"/>
      <c r="I25" s="19"/>
      <c r="J25" s="38"/>
      <c r="K25" s="38"/>
      <c r="L25" s="38"/>
      <c r="M25" s="38"/>
      <c r="N25" s="38"/>
      <c r="O25" s="38"/>
      <c r="P25" s="38"/>
      <c r="Q25" s="31"/>
      <c r="R25" s="43"/>
      <c r="S25" s="41"/>
    </row>
    <row r="26" spans="1:19" x14ac:dyDescent="0.25">
      <c r="A26" s="19"/>
      <c r="B26" s="19"/>
      <c r="C26" s="19"/>
      <c r="D26" s="33"/>
      <c r="E26" s="35"/>
      <c r="F26" s="19"/>
      <c r="G26" s="19"/>
      <c r="H26" s="19"/>
      <c r="I26" s="19"/>
      <c r="J26" s="38"/>
      <c r="K26" s="38"/>
      <c r="L26" s="38"/>
      <c r="M26" s="38"/>
      <c r="N26" s="38"/>
      <c r="O26" s="38"/>
      <c r="P26" s="38"/>
      <c r="Q26" s="31"/>
      <c r="R26" s="43"/>
      <c r="S26" s="41"/>
    </row>
    <row r="27" spans="1:19" x14ac:dyDescent="0.25">
      <c r="A27" s="19"/>
      <c r="B27" s="19"/>
      <c r="C27" s="19"/>
      <c r="D27" s="33"/>
      <c r="E27" s="35"/>
      <c r="F27" s="19"/>
      <c r="G27" s="19"/>
      <c r="H27" s="19"/>
      <c r="I27" s="19"/>
      <c r="J27" s="38"/>
      <c r="K27" s="38"/>
      <c r="L27" s="38"/>
      <c r="M27" s="38"/>
      <c r="N27" s="38"/>
      <c r="O27" s="38"/>
      <c r="P27" s="38"/>
      <c r="Q27" s="31"/>
      <c r="R27" s="43"/>
      <c r="S27" s="41"/>
    </row>
    <row r="28" spans="1:19" x14ac:dyDescent="0.25">
      <c r="A28" s="19"/>
      <c r="B28" s="19"/>
      <c r="C28" s="19"/>
      <c r="D28" s="33"/>
      <c r="E28" s="35"/>
      <c r="F28" s="19"/>
      <c r="G28" s="19"/>
      <c r="H28" s="19"/>
      <c r="I28" s="19"/>
      <c r="J28" s="38"/>
      <c r="K28" s="38"/>
      <c r="L28" s="38"/>
      <c r="M28" s="38"/>
      <c r="N28" s="38"/>
      <c r="O28" s="38"/>
      <c r="P28" s="38"/>
      <c r="Q28" s="31"/>
      <c r="R28" s="43"/>
      <c r="S28" s="41"/>
    </row>
    <row r="29" spans="1:19" x14ac:dyDescent="0.25">
      <c r="A29" s="19"/>
      <c r="B29" s="19"/>
      <c r="C29" s="19"/>
      <c r="D29" s="33"/>
      <c r="E29" s="35"/>
      <c r="F29" s="19"/>
      <c r="G29" s="19"/>
      <c r="H29" s="19"/>
      <c r="I29" s="19"/>
      <c r="J29" s="38"/>
      <c r="K29" s="38"/>
      <c r="L29" s="38"/>
      <c r="M29" s="38"/>
      <c r="N29" s="38"/>
      <c r="O29" s="38"/>
      <c r="P29" s="38"/>
      <c r="Q29" s="31"/>
      <c r="R29" s="43"/>
      <c r="S29" s="41"/>
    </row>
    <row r="30" spans="1:19" x14ac:dyDescent="0.25">
      <c r="A30" s="19"/>
      <c r="B30" s="19"/>
      <c r="C30" s="19"/>
      <c r="D30" s="33"/>
      <c r="E30" s="35"/>
      <c r="F30" s="19"/>
      <c r="G30" s="19"/>
      <c r="H30" s="19"/>
      <c r="I30" s="19"/>
      <c r="J30" s="38"/>
      <c r="K30" s="38"/>
      <c r="L30" s="38"/>
      <c r="M30" s="38"/>
      <c r="N30" s="38"/>
      <c r="O30" s="38"/>
      <c r="P30" s="38"/>
      <c r="Q30" s="31"/>
      <c r="R30" s="43"/>
      <c r="S30" s="41"/>
    </row>
    <row r="31" spans="1:19" x14ac:dyDescent="0.25">
      <c r="A31" s="19"/>
      <c r="B31" s="19"/>
      <c r="C31" s="19"/>
      <c r="D31" s="33"/>
      <c r="E31" s="35"/>
      <c r="F31" s="19"/>
      <c r="G31" s="19"/>
      <c r="H31" s="19"/>
      <c r="I31" s="19"/>
      <c r="J31" s="38"/>
      <c r="K31" s="38"/>
      <c r="L31" s="38"/>
      <c r="M31" s="38"/>
      <c r="N31" s="38"/>
      <c r="O31" s="38"/>
      <c r="P31" s="38"/>
      <c r="Q31" s="31"/>
      <c r="R31" s="43"/>
      <c r="S31" s="41"/>
    </row>
    <row r="32" spans="1:19" x14ac:dyDescent="0.25">
      <c r="A32" s="19"/>
      <c r="B32" s="19"/>
      <c r="C32" s="19"/>
      <c r="D32" s="33"/>
      <c r="E32" s="35"/>
      <c r="F32" s="19"/>
      <c r="G32" s="19"/>
      <c r="H32" s="19"/>
      <c r="I32" s="19"/>
      <c r="J32" s="38"/>
      <c r="K32" s="38"/>
      <c r="L32" s="38"/>
      <c r="M32" s="38"/>
      <c r="N32" s="38"/>
      <c r="O32" s="38"/>
      <c r="P32" s="38"/>
      <c r="Q32" s="31"/>
      <c r="R32" s="43"/>
      <c r="S32" s="41"/>
    </row>
    <row r="33" spans="1:19" x14ac:dyDescent="0.25">
      <c r="A33" s="19"/>
      <c r="B33" s="19"/>
      <c r="C33" s="19"/>
      <c r="D33" s="33"/>
      <c r="E33" s="35"/>
      <c r="F33" s="19"/>
      <c r="G33" s="19"/>
      <c r="H33" s="19"/>
      <c r="I33" s="19"/>
      <c r="J33" s="38"/>
      <c r="K33" s="38"/>
      <c r="L33" s="38"/>
      <c r="M33" s="38"/>
      <c r="N33" s="38"/>
      <c r="O33" s="38"/>
      <c r="P33" s="38"/>
      <c r="Q33" s="31"/>
      <c r="R33" s="43"/>
      <c r="S33" s="41"/>
    </row>
    <row r="34" spans="1:19" x14ac:dyDescent="0.25">
      <c r="A34" s="19"/>
      <c r="B34" s="19"/>
      <c r="C34" s="19"/>
      <c r="D34" s="33"/>
      <c r="E34" s="35"/>
      <c r="F34" s="19"/>
      <c r="G34" s="19"/>
      <c r="H34" s="19"/>
      <c r="I34" s="19"/>
      <c r="J34" s="38"/>
      <c r="K34" s="38"/>
      <c r="L34" s="38"/>
      <c r="M34" s="38"/>
      <c r="N34" s="38"/>
      <c r="O34" s="38"/>
      <c r="P34" s="38"/>
      <c r="Q34" s="31"/>
      <c r="R34" s="43"/>
      <c r="S34" s="41"/>
    </row>
    <row r="35" spans="1:19" x14ac:dyDescent="0.25">
      <c r="A35" s="19"/>
      <c r="B35" s="19"/>
      <c r="C35" s="19"/>
      <c r="D35" s="33"/>
      <c r="E35" s="35"/>
      <c r="F35" s="19"/>
      <c r="G35" s="19"/>
      <c r="H35" s="19"/>
      <c r="I35" s="19"/>
      <c r="J35" s="38"/>
      <c r="K35" s="38"/>
      <c r="L35" s="38"/>
      <c r="M35" s="38"/>
      <c r="N35" s="38"/>
      <c r="O35" s="38"/>
      <c r="P35" s="38"/>
      <c r="Q35" s="31"/>
      <c r="R35" s="43"/>
      <c r="S35" s="41"/>
    </row>
    <row r="36" spans="1:19" x14ac:dyDescent="0.25">
      <c r="A36" s="19"/>
      <c r="B36" s="19"/>
      <c r="C36" s="19"/>
      <c r="D36" s="33"/>
      <c r="E36" s="35"/>
      <c r="F36" s="19"/>
      <c r="G36" s="19"/>
      <c r="H36" s="19"/>
      <c r="I36" s="19"/>
      <c r="J36" s="38"/>
      <c r="K36" s="38"/>
      <c r="L36" s="38"/>
      <c r="M36" s="38"/>
      <c r="N36" s="38"/>
      <c r="O36" s="38"/>
      <c r="P36" s="38"/>
      <c r="Q36" s="31"/>
      <c r="R36" s="43"/>
      <c r="S36" s="41"/>
    </row>
    <row r="37" spans="1:19" x14ac:dyDescent="0.25">
      <c r="A37" s="19"/>
      <c r="B37" s="19"/>
      <c r="C37" s="19"/>
      <c r="D37" s="33"/>
      <c r="E37" s="35"/>
      <c r="F37" s="19"/>
      <c r="G37" s="19"/>
      <c r="H37" s="19"/>
      <c r="I37" s="19"/>
      <c r="J37" s="38"/>
      <c r="K37" s="38"/>
      <c r="L37" s="38"/>
      <c r="M37" s="38"/>
      <c r="N37" s="38"/>
      <c r="O37" s="38"/>
      <c r="P37" s="38"/>
      <c r="Q37" s="31"/>
      <c r="R37" s="43"/>
      <c r="S37" s="41"/>
    </row>
    <row r="38" spans="1:19" x14ac:dyDescent="0.25">
      <c r="A38" s="19"/>
      <c r="B38" s="19"/>
      <c r="C38" s="19"/>
      <c r="D38" s="33"/>
      <c r="E38" s="35"/>
      <c r="F38" s="19"/>
      <c r="G38" s="19"/>
      <c r="H38" s="19"/>
      <c r="I38" s="19"/>
      <c r="J38" s="38"/>
      <c r="K38" s="38"/>
      <c r="L38" s="38"/>
      <c r="M38" s="38"/>
      <c r="N38" s="38"/>
      <c r="O38" s="38"/>
      <c r="P38" s="38"/>
      <c r="Q38" s="31"/>
      <c r="R38" s="43"/>
      <c r="S38" s="41"/>
    </row>
  </sheetData>
  <phoneticPr fontId="26" type="noConversion"/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AJ78"/>
  <sheetViews>
    <sheetView windowProtection="1" showGridLines="0" showRuler="0" showWhiteSpace="0" view="pageBreakPreview" topLeftCell="A38" zoomScaleNormal="100" zoomScaleSheetLayoutView="100" zoomScalePageLayoutView="70" workbookViewId="0">
      <selection activeCell="A60" sqref="A60:AI62"/>
    </sheetView>
  </sheetViews>
  <sheetFormatPr baseColWidth="10" defaultRowHeight="15" x14ac:dyDescent="0.25"/>
  <cols>
    <col min="1" max="36" width="2.7109375" customWidth="1"/>
    <col min="37" max="52" width="5.7109375" customWidth="1"/>
  </cols>
  <sheetData>
    <row r="1" spans="1:36" ht="12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2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6"/>
      <c r="T2" s="6"/>
      <c r="U2" s="6"/>
      <c r="V2" s="6"/>
      <c r="W2" s="6"/>
      <c r="X2" s="6"/>
      <c r="Y2" s="6"/>
      <c r="Z2" s="7"/>
      <c r="AA2" s="7"/>
      <c r="AB2" s="7"/>
      <c r="AC2" s="7"/>
      <c r="AD2" s="7"/>
      <c r="AE2" s="7"/>
      <c r="AF2" s="6"/>
      <c r="AG2" s="6"/>
      <c r="AH2" s="6"/>
      <c r="AI2" s="6"/>
      <c r="AJ2" s="6"/>
    </row>
    <row r="3" spans="1:36" ht="1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8"/>
      <c r="AF3" s="2"/>
      <c r="AG3" s="2"/>
      <c r="AH3" s="2"/>
      <c r="AI3" s="2"/>
      <c r="AJ3" s="2"/>
    </row>
    <row r="4" spans="1:36" s="10" customFormat="1" ht="20.100000000000001" customHeight="1" thickBot="1" x14ac:dyDescent="0.35">
      <c r="A4" s="58" t="s">
        <v>36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</row>
    <row r="5" spans="1:36" ht="25.5" customHeight="1" thickTop="1" thickBot="1" x14ac:dyDescent="0.3">
      <c r="A5" s="60" t="s">
        <v>18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</row>
    <row r="6" spans="1:36" ht="12" customHeight="1" x14ac:dyDescent="0.25">
      <c r="A6" s="95" t="s">
        <v>41</v>
      </c>
      <c r="B6" s="96"/>
      <c r="C6" s="96"/>
      <c r="D6" s="96"/>
      <c r="E6" s="96"/>
      <c r="F6" s="97"/>
      <c r="G6" s="64" t="str">
        <f>UPPER(CONCATENATE('TABLA DE SUMINISTROS'!R2,""))</f>
        <v/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Z6" s="21" t="s">
        <v>42</v>
      </c>
      <c r="AA6" s="22"/>
      <c r="AB6" s="25"/>
      <c r="AC6" s="25"/>
      <c r="AD6" s="25" t="str">
        <f>UPPER(CONCATENATE('TABLA DE SUMINISTROS'!S2,))</f>
        <v/>
      </c>
      <c r="AE6" s="25"/>
      <c r="AF6" s="25"/>
      <c r="AG6" s="25"/>
      <c r="AH6" s="25"/>
      <c r="AI6" s="25"/>
      <c r="AJ6" s="25"/>
    </row>
    <row r="7" spans="1:36" ht="12" customHeight="1" x14ac:dyDescent="0.25">
      <c r="A7" s="47" t="s">
        <v>0</v>
      </c>
      <c r="B7" s="48"/>
      <c r="C7" s="49"/>
      <c r="D7" s="51" t="str">
        <f>UPPER(CONCATENATE('TABLA DE SUMINISTROS'!B2," ",'TABLA DE SUMINISTROS'!C2))</f>
        <v xml:space="preserve"> 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2" t="s">
        <v>1</v>
      </c>
      <c r="AA7" s="53"/>
      <c r="AB7" s="53"/>
      <c r="AC7" s="53"/>
      <c r="AD7" s="53"/>
      <c r="AE7" s="54"/>
      <c r="AF7" s="59" t="str">
        <f>UPPER('TABLA DE SUMINISTROS'!D2)</f>
        <v/>
      </c>
      <c r="AG7" s="59"/>
      <c r="AH7" s="59"/>
      <c r="AI7" s="59"/>
      <c r="AJ7" s="59"/>
    </row>
    <row r="8" spans="1:36" ht="12" customHeight="1" x14ac:dyDescent="0.25">
      <c r="A8" s="47" t="s">
        <v>2</v>
      </c>
      <c r="B8" s="48"/>
      <c r="C8" s="49"/>
      <c r="D8" s="51" t="str">
        <f>UPPER('TABLA DE SUMINISTROS'!F2)</f>
        <v/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0" t="s">
        <v>3</v>
      </c>
      <c r="P8" s="50"/>
      <c r="Q8" s="50"/>
      <c r="R8" s="51" t="str">
        <f>UPPER('TABLA DE SUMINISTROS'!G2)</f>
        <v/>
      </c>
      <c r="S8" s="51"/>
      <c r="T8" s="51"/>
      <c r="U8" s="51"/>
      <c r="V8" s="51"/>
      <c r="W8" s="51"/>
      <c r="X8" s="51"/>
      <c r="Y8" s="51"/>
      <c r="Z8" s="51"/>
      <c r="AA8" s="51"/>
      <c r="AB8" s="52" t="s">
        <v>4</v>
      </c>
      <c r="AC8" s="53"/>
      <c r="AD8" s="53"/>
      <c r="AE8" s="54"/>
      <c r="AF8" s="17" t="str">
        <f>MID('TABLA DE SUMINISTROS'!E2,1,1)</f>
        <v/>
      </c>
      <c r="AG8" s="17" t="str">
        <f>MID('TABLA DE SUMINISTROS'!E2,2,1)</f>
        <v/>
      </c>
      <c r="AH8" s="17" t="str">
        <f>MID('TABLA DE SUMINISTROS'!E2,3,1)</f>
        <v/>
      </c>
      <c r="AI8" s="17" t="str">
        <f>MID('TABLA DE SUMINISTROS'!E2,4,1)</f>
        <v/>
      </c>
      <c r="AJ8" s="17" t="str">
        <f>MID('TABLA DE SUMINISTROS'!E2,5,1)</f>
        <v/>
      </c>
    </row>
    <row r="9" spans="1:36" ht="12" customHeight="1" x14ac:dyDescent="0.25">
      <c r="A9" s="47" t="s">
        <v>5</v>
      </c>
      <c r="B9" s="48"/>
      <c r="C9" s="48"/>
      <c r="D9" s="48"/>
      <c r="E9" s="49"/>
      <c r="F9" s="17" t="str">
        <f>MID('TABLA DE SUMINISTROS'!I2,1,1)</f>
        <v/>
      </c>
      <c r="G9" s="17" t="str">
        <f>MID('TABLA DE SUMINISTROS'!I2,2,1)</f>
        <v/>
      </c>
      <c r="H9" s="17" t="str">
        <f>MID('TABLA DE SUMINISTROS'!I2,3,1)</f>
        <v/>
      </c>
      <c r="I9" s="17" t="str">
        <f>MID('TABLA DE SUMINISTROS'!I2,4,1)</f>
        <v/>
      </c>
      <c r="J9" s="17" t="str">
        <f>MID('TABLA DE SUMINISTROS'!I2,5,1)</f>
        <v/>
      </c>
      <c r="K9" s="17" t="str">
        <f>MID('TABLA DE SUMINISTROS'!I2,6,1)</f>
        <v/>
      </c>
      <c r="L9" s="17" t="str">
        <f>MID('TABLA DE SUMINISTROS'!I2,7,1)</f>
        <v/>
      </c>
      <c r="M9" s="17" t="str">
        <f>MID('TABLA DE SUMINISTROS'!I2,8,1)</f>
        <v/>
      </c>
      <c r="N9" s="17" t="str">
        <f>MID('TABLA DE SUMINISTROS'!I2,9,1)</f>
        <v/>
      </c>
      <c r="O9" s="17" t="str">
        <f>MID('TABLA DE SUMINISTROS'!I2,10,1)</f>
        <v/>
      </c>
      <c r="P9" s="17" t="str">
        <f>MID('TABLA DE SUMINISTROS'!I2,11,1)</f>
        <v/>
      </c>
      <c r="Q9" s="17" t="str">
        <f>MID('TABLA DE SUMINISTROS'!I2,12,1)</f>
        <v/>
      </c>
      <c r="R9" s="17" t="str">
        <f>MID('TABLA DE SUMINISTROS'!I2,13,1)</f>
        <v/>
      </c>
      <c r="S9" s="17" t="str">
        <f>MID('TABLA DE SUMINISTROS'!I2,14,1)</f>
        <v/>
      </c>
      <c r="T9" s="17" t="str">
        <f>MID('TABLA DE SUMINISTROS'!I2,15,1)</f>
        <v/>
      </c>
      <c r="U9" s="17" t="str">
        <f>MID('TABLA DE SUMINISTROS'!I2,16,1)</f>
        <v/>
      </c>
      <c r="V9" s="17" t="str">
        <f>MID('TABLA DE SUMINISTROS'!I2,17,1)</f>
        <v/>
      </c>
      <c r="W9" s="17" t="str">
        <f>MID('TABLA DE SUMINISTROS'!I2,18,1)</f>
        <v/>
      </c>
      <c r="X9" s="17" t="str">
        <f>MID('TABLA DE SUMINISTROS'!I2,19,1)</f>
        <v/>
      </c>
      <c r="Y9" s="17" t="str">
        <f>MID('TABLA DE SUMINISTROS'!I2,20,1)</f>
        <v/>
      </c>
      <c r="Z9" s="52" t="s">
        <v>6</v>
      </c>
      <c r="AA9" s="53"/>
      <c r="AB9" s="53"/>
      <c r="AC9" s="53"/>
      <c r="AD9" s="53"/>
      <c r="AE9" s="54"/>
      <c r="AF9" s="17" t="str">
        <f>MID('TABLA DE SUMINISTROS'!H2,1,1)</f>
        <v/>
      </c>
      <c r="AG9" s="17" t="str">
        <f>MID('TABLA DE SUMINISTROS'!H2,2,1)</f>
        <v/>
      </c>
      <c r="AH9" s="17" t="str">
        <f>MID('TABLA DE SUMINISTROS'!H2,3,1)</f>
        <v/>
      </c>
      <c r="AI9" s="17" t="str">
        <f>MID('TABLA DE SUMINISTROS'!H2,4,1)</f>
        <v/>
      </c>
      <c r="AJ9" s="17" t="str">
        <f>MID('TABLA DE SUMINISTROS'!H2,5,1)</f>
        <v/>
      </c>
    </row>
    <row r="10" spans="1:36" ht="12" customHeight="1" x14ac:dyDescent="0.25">
      <c r="A10" s="47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  <c r="O10" s="17" t="str">
        <f>MID('TABLA DE SUMINISTROS'!A2,1,1)</f>
        <v/>
      </c>
      <c r="P10" s="17" t="str">
        <f>MID('TABLA DE SUMINISTROS'!A2,2,1)</f>
        <v/>
      </c>
      <c r="Q10" s="17" t="str">
        <f>MID('TABLA DE SUMINISTROS'!A2,3,1)</f>
        <v/>
      </c>
      <c r="R10" s="17" t="str">
        <f>MID('TABLA DE SUMINISTROS'!A2,4,1)</f>
        <v/>
      </c>
      <c r="S10" s="17" t="str">
        <f>MID('TABLA DE SUMINISTROS'!A2,5,1)</f>
        <v/>
      </c>
      <c r="T10" s="17" t="str">
        <f>MID('TABLA DE SUMINISTROS'!A2,6,1)</f>
        <v/>
      </c>
      <c r="U10" s="17" t="str">
        <f>MID('TABLA DE SUMINISTROS'!A2,7,1)</f>
        <v/>
      </c>
      <c r="V10" s="17" t="str">
        <f>MID('TABLA DE SUMINISTROS'!A2,8,1)</f>
        <v/>
      </c>
      <c r="W10" s="17" t="str">
        <f>MID('TABLA DE SUMINISTROS'!A2,9,1)</f>
        <v/>
      </c>
      <c r="X10" s="17" t="str">
        <f>MID('TABLA DE SUMINISTROS'!A2,10,1)</f>
        <v/>
      </c>
      <c r="Y10" s="17" t="str">
        <f>MID('TABLA DE SUMINISTROS'!A2,11,1)</f>
        <v/>
      </c>
      <c r="Z10" s="17" t="str">
        <f>MID('TABLA DE SUMINISTROS'!A2,12,1)</f>
        <v/>
      </c>
      <c r="AA10" s="17" t="str">
        <f>MID('TABLA DE SUMINISTROS'!A2,13,1)</f>
        <v/>
      </c>
      <c r="AB10" s="17" t="str">
        <f>MID('TABLA DE SUMINISTROS'!A2,14,1)</f>
        <v/>
      </c>
      <c r="AC10" s="17" t="str">
        <f>MID('TABLA DE SUMINISTROS'!A2,15,1)</f>
        <v/>
      </c>
      <c r="AD10" s="17" t="str">
        <f>MID('TABLA DE SUMINISTROS'!A2,16,1)</f>
        <v/>
      </c>
      <c r="AE10" s="17" t="str">
        <f>MID('TABLA DE SUMINISTROS'!A2,17,1)</f>
        <v/>
      </c>
      <c r="AF10" s="17" t="str">
        <f>MID('TABLA DE SUMINISTROS'!A2,18,1)</f>
        <v/>
      </c>
      <c r="AG10" s="17" t="str">
        <f>MID('TABLA DE SUMINISTROS'!A2,19,1)</f>
        <v/>
      </c>
      <c r="AH10" s="17" t="str">
        <f>MID('TABLA DE SUMINISTROS'!A2,20,1)</f>
        <v/>
      </c>
      <c r="AI10" s="17" t="str">
        <f>MID('TABLA DE SUMINISTROS'!A2,21,1)</f>
        <v/>
      </c>
      <c r="AJ10" s="17" t="str">
        <f>MID('TABLA DE SUMINISTROS'!A2,22,1)</f>
        <v/>
      </c>
    </row>
    <row r="11" spans="1:36" ht="12" customHeight="1" x14ac:dyDescent="0.25">
      <c r="A11" s="61" t="s">
        <v>19</v>
      </c>
      <c r="B11" s="62"/>
      <c r="C11" s="63"/>
      <c r="D11" s="55" t="str">
        <f>IF('TABLA DE SUMINISTROS'!J2="","",'TABLA DE SUMINISTROS'!J2)</f>
        <v/>
      </c>
      <c r="E11" s="56"/>
      <c r="F11" s="57"/>
      <c r="G11" s="50" t="s">
        <v>7</v>
      </c>
      <c r="H11" s="50"/>
      <c r="I11" s="50"/>
      <c r="J11" s="50"/>
      <c r="K11" s="50"/>
      <c r="L11" s="50"/>
      <c r="M11" s="11" t="s">
        <v>8</v>
      </c>
      <c r="N11" s="55" t="str">
        <f>IF('TABLA DE SUMINISTROS'!K2="","",'TABLA DE SUMINISTROS'!K2)</f>
        <v/>
      </c>
      <c r="O11" s="56"/>
      <c r="P11" s="57"/>
      <c r="Q11" s="13" t="s">
        <v>9</v>
      </c>
      <c r="R11" s="55" t="str">
        <f>IF('TABLA DE SUMINISTROS'!L2="","",'TABLA DE SUMINISTROS'!L2)</f>
        <v/>
      </c>
      <c r="S11" s="56"/>
      <c r="T11" s="57"/>
      <c r="U11" s="11" t="s">
        <v>10</v>
      </c>
      <c r="V11" s="55" t="str">
        <f>IF('TABLA DE SUMINISTROS'!M2="","",'TABLA DE SUMINISTROS'!M2)</f>
        <v/>
      </c>
      <c r="W11" s="56"/>
      <c r="X11" s="57"/>
      <c r="Y11" s="11" t="s">
        <v>11</v>
      </c>
      <c r="Z11" s="55" t="str">
        <f>IF('TABLA DE SUMINISTROS'!N2="","",'TABLA DE SUMINISTROS'!N2)</f>
        <v/>
      </c>
      <c r="AA11" s="56"/>
      <c r="AB11" s="57"/>
      <c r="AC11" s="11" t="s">
        <v>12</v>
      </c>
      <c r="AD11" s="55" t="str">
        <f>IF('TABLA DE SUMINISTROS'!O2="","",'TABLA DE SUMINISTROS'!O2)</f>
        <v/>
      </c>
      <c r="AE11" s="56"/>
      <c r="AF11" s="57"/>
      <c r="AG11" s="11" t="s">
        <v>13</v>
      </c>
      <c r="AH11" s="55" t="str">
        <f>IF('TABLA DE SUMINISTROS'!P2="","",'TABLA DE SUMINISTROS'!P2)</f>
        <v/>
      </c>
      <c r="AI11" s="56"/>
      <c r="AJ11" s="57"/>
    </row>
    <row r="12" spans="1:36" ht="12" customHeight="1" x14ac:dyDescent="0.25">
      <c r="A12" s="44" t="s">
        <v>40</v>
      </c>
      <c r="B12" s="44"/>
      <c r="C12" s="44"/>
      <c r="D12" s="44"/>
      <c r="E12" s="44"/>
      <c r="F12" s="44"/>
      <c r="G12" s="44"/>
      <c r="H12" s="45" t="str">
        <f>IF('TABLA DE SUMINISTROS'!Q2="","",'TABLA DE SUMINISTROS'!Q2)</f>
        <v/>
      </c>
      <c r="I12" s="45"/>
      <c r="J12" s="45"/>
      <c r="K12" s="45"/>
      <c r="L12" s="45"/>
      <c r="M12" s="45"/>
      <c r="N12" s="45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</row>
    <row r="13" spans="1:36" ht="12" customHeight="1" x14ac:dyDescent="0.25">
      <c r="A13" s="67" t="s">
        <v>44</v>
      </c>
      <c r="B13" s="68"/>
      <c r="C13" s="68"/>
      <c r="D13" s="68"/>
      <c r="E13" s="68"/>
      <c r="F13" s="68"/>
      <c r="G13" s="68"/>
      <c r="H13" s="69"/>
      <c r="I13" s="70" t="s">
        <v>47</v>
      </c>
      <c r="J13" s="71"/>
      <c r="K13" s="29" t="s">
        <v>45</v>
      </c>
      <c r="L13" s="29"/>
      <c r="M13" s="11"/>
      <c r="N13" s="26"/>
      <c r="O13" s="27"/>
      <c r="P13" s="30" t="s">
        <v>47</v>
      </c>
      <c r="Q13" s="13" t="s">
        <v>46</v>
      </c>
      <c r="R13" s="26"/>
      <c r="S13" s="27"/>
      <c r="T13" s="28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4"/>
    </row>
    <row r="14" spans="1:36" ht="6" customHeight="1" thickBo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</row>
    <row r="15" spans="1:36" ht="12" customHeight="1" x14ac:dyDescent="0.25">
      <c r="A15" s="91" t="s">
        <v>41</v>
      </c>
      <c r="B15" s="92"/>
      <c r="C15" s="92"/>
      <c r="D15" s="92"/>
      <c r="E15" s="92"/>
      <c r="F15" s="93"/>
      <c r="G15" s="64" t="str">
        <f>UPPER(CONCATENATE('TABLA DE SUMINISTROS'!R3,""))</f>
        <v/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6"/>
      <c r="Z15" s="21" t="s">
        <v>42</v>
      </c>
      <c r="AA15" s="22"/>
      <c r="AB15" s="25"/>
      <c r="AC15" s="25"/>
      <c r="AD15" s="25" t="str">
        <f>UPPER(CONCATENATE('TABLA DE SUMINISTROS'!S3,))</f>
        <v/>
      </c>
      <c r="AE15" s="25"/>
      <c r="AF15" s="25"/>
      <c r="AG15" s="25"/>
      <c r="AH15" s="25"/>
      <c r="AI15" s="25"/>
      <c r="AJ15" s="25"/>
    </row>
    <row r="16" spans="1:36" ht="12" customHeight="1" x14ac:dyDescent="0.25">
      <c r="A16" s="47" t="s">
        <v>0</v>
      </c>
      <c r="B16" s="48"/>
      <c r="C16" s="49"/>
      <c r="D16" s="51" t="str">
        <f>UPPER(CONCATENATE('TABLA DE SUMINISTROS'!B3," ",'TABLA DE SUMINISTROS'!C3))</f>
        <v xml:space="preserve"> 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2" t="s">
        <v>1</v>
      </c>
      <c r="AA16" s="53"/>
      <c r="AB16" s="53"/>
      <c r="AC16" s="53"/>
      <c r="AD16" s="53"/>
      <c r="AE16" s="54"/>
      <c r="AF16" s="59" t="str">
        <f>UPPER('TABLA DE SUMINISTROS'!D3)</f>
        <v/>
      </c>
      <c r="AG16" s="59"/>
      <c r="AH16" s="59"/>
      <c r="AI16" s="59"/>
      <c r="AJ16" s="59"/>
    </row>
    <row r="17" spans="1:36" ht="12" customHeight="1" x14ac:dyDescent="0.25">
      <c r="A17" s="47" t="s">
        <v>2</v>
      </c>
      <c r="B17" s="48"/>
      <c r="C17" s="49"/>
      <c r="D17" s="51" t="str">
        <f>UPPER('TABLA DE SUMINISTROS'!F3)</f>
        <v/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0" t="s">
        <v>3</v>
      </c>
      <c r="P17" s="50"/>
      <c r="Q17" s="50"/>
      <c r="R17" s="51" t="str">
        <f>UPPER('TABLA DE SUMINISTROS'!G3)</f>
        <v/>
      </c>
      <c r="S17" s="51"/>
      <c r="T17" s="51"/>
      <c r="U17" s="51"/>
      <c r="V17" s="51"/>
      <c r="W17" s="51"/>
      <c r="X17" s="51"/>
      <c r="Y17" s="51"/>
      <c r="Z17" s="51"/>
      <c r="AA17" s="51"/>
      <c r="AB17" s="52" t="s">
        <v>4</v>
      </c>
      <c r="AC17" s="53"/>
      <c r="AD17" s="53"/>
      <c r="AE17" s="54"/>
      <c r="AF17" s="17" t="str">
        <f>MID('TABLA DE SUMINISTROS'!E3,1,1)</f>
        <v/>
      </c>
      <c r="AG17" s="17" t="str">
        <f>MID('TABLA DE SUMINISTROS'!E3,2,1)</f>
        <v/>
      </c>
      <c r="AH17" s="17" t="str">
        <f>MID('TABLA DE SUMINISTROS'!E3,3,1)</f>
        <v/>
      </c>
      <c r="AI17" s="17" t="str">
        <f>MID('TABLA DE SUMINISTROS'!E3,4,1)</f>
        <v/>
      </c>
      <c r="AJ17" s="17" t="str">
        <f>MID('TABLA DE SUMINISTROS'!E3,5,1)</f>
        <v/>
      </c>
    </row>
    <row r="18" spans="1:36" ht="12" customHeight="1" x14ac:dyDescent="0.25">
      <c r="A18" s="47" t="s">
        <v>5</v>
      </c>
      <c r="B18" s="48"/>
      <c r="C18" s="48"/>
      <c r="D18" s="48"/>
      <c r="E18" s="49"/>
      <c r="F18" s="17" t="str">
        <f>MID('TABLA DE SUMINISTROS'!I3,1,1)</f>
        <v/>
      </c>
      <c r="G18" s="17" t="str">
        <f>MID('TABLA DE SUMINISTROS'!I3,2,1)</f>
        <v/>
      </c>
      <c r="H18" s="17" t="str">
        <f>MID('TABLA DE SUMINISTROS'!I3,3,1)</f>
        <v/>
      </c>
      <c r="I18" s="17" t="str">
        <f>MID('TABLA DE SUMINISTROS'!I3,4,1)</f>
        <v/>
      </c>
      <c r="J18" s="17" t="str">
        <f>MID('TABLA DE SUMINISTROS'!I3,5,1)</f>
        <v/>
      </c>
      <c r="K18" s="17" t="str">
        <f>MID('TABLA DE SUMINISTROS'!I3,6,1)</f>
        <v/>
      </c>
      <c r="L18" s="17" t="str">
        <f>MID('TABLA DE SUMINISTROS'!I3,7,1)</f>
        <v/>
      </c>
      <c r="M18" s="17" t="str">
        <f>MID('TABLA DE SUMINISTROS'!I3,8,1)</f>
        <v/>
      </c>
      <c r="N18" s="17" t="str">
        <f>MID('TABLA DE SUMINISTROS'!I3,9,1)</f>
        <v/>
      </c>
      <c r="O18" s="17" t="str">
        <f>MID('TABLA DE SUMINISTROS'!I3,10,1)</f>
        <v/>
      </c>
      <c r="P18" s="17" t="str">
        <f>MID('TABLA DE SUMINISTROS'!I3,11,1)</f>
        <v/>
      </c>
      <c r="Q18" s="17" t="str">
        <f>MID('TABLA DE SUMINISTROS'!I3,12,1)</f>
        <v/>
      </c>
      <c r="R18" s="17" t="str">
        <f>MID('TABLA DE SUMINISTROS'!I3,13,1)</f>
        <v/>
      </c>
      <c r="S18" s="17" t="str">
        <f>MID('TABLA DE SUMINISTROS'!I3,14,1)</f>
        <v/>
      </c>
      <c r="T18" s="17" t="str">
        <f>MID('TABLA DE SUMINISTROS'!I3,15,1)</f>
        <v/>
      </c>
      <c r="U18" s="17" t="str">
        <f>MID('TABLA DE SUMINISTROS'!I3,16,1)</f>
        <v/>
      </c>
      <c r="V18" s="17" t="str">
        <f>MID('TABLA DE SUMINISTROS'!I3,17,1)</f>
        <v/>
      </c>
      <c r="W18" s="17" t="str">
        <f>MID('TABLA DE SUMINISTROS'!I3,18,1)</f>
        <v/>
      </c>
      <c r="X18" s="17" t="str">
        <f>MID('TABLA DE SUMINISTROS'!I3,19,1)</f>
        <v/>
      </c>
      <c r="Y18" s="17" t="str">
        <f>MID('TABLA DE SUMINISTROS'!I3,20,1)</f>
        <v/>
      </c>
      <c r="Z18" s="52" t="s">
        <v>6</v>
      </c>
      <c r="AA18" s="53"/>
      <c r="AB18" s="53"/>
      <c r="AC18" s="53"/>
      <c r="AD18" s="53"/>
      <c r="AE18" s="54"/>
      <c r="AF18" s="17" t="str">
        <f>MID('TABLA DE SUMINISTROS'!H3,1,1)</f>
        <v/>
      </c>
      <c r="AG18" s="17" t="str">
        <f>MID('TABLA DE SUMINISTROS'!H3,2,1)</f>
        <v/>
      </c>
      <c r="AH18" s="17" t="str">
        <f>MID('TABLA DE SUMINISTROS'!H3,3,1)</f>
        <v/>
      </c>
      <c r="AI18" s="17" t="str">
        <f>MID('TABLA DE SUMINISTROS'!H3,4,1)</f>
        <v/>
      </c>
      <c r="AJ18" s="17" t="str">
        <f>MID('TABLA DE SUMINISTROS'!H3,5,1)</f>
        <v/>
      </c>
    </row>
    <row r="19" spans="1:36" ht="12" customHeight="1" x14ac:dyDescent="0.25">
      <c r="A19" s="47" t="s">
        <v>35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17" t="str">
        <f>MID('TABLA DE SUMINISTROS'!A3,1,1)</f>
        <v/>
      </c>
      <c r="P19" s="17" t="str">
        <f>MID('TABLA DE SUMINISTROS'!A3,2,1)</f>
        <v/>
      </c>
      <c r="Q19" s="17" t="str">
        <f>MID('TABLA DE SUMINISTROS'!A3,3,1)</f>
        <v/>
      </c>
      <c r="R19" s="17" t="str">
        <f>MID('TABLA DE SUMINISTROS'!A3,4,1)</f>
        <v/>
      </c>
      <c r="S19" s="17" t="str">
        <f>MID('TABLA DE SUMINISTROS'!A3,5,1)</f>
        <v/>
      </c>
      <c r="T19" s="17" t="str">
        <f>MID('TABLA DE SUMINISTROS'!A3,6,1)</f>
        <v/>
      </c>
      <c r="U19" s="17" t="str">
        <f>MID('TABLA DE SUMINISTROS'!A3,7,1)</f>
        <v/>
      </c>
      <c r="V19" s="17" t="str">
        <f>MID('TABLA DE SUMINISTROS'!A3,8,1)</f>
        <v/>
      </c>
      <c r="W19" s="17" t="str">
        <f>MID('TABLA DE SUMINISTROS'!A3,9,1)</f>
        <v/>
      </c>
      <c r="X19" s="17" t="str">
        <f>MID('TABLA DE SUMINISTROS'!A3,10,1)</f>
        <v/>
      </c>
      <c r="Y19" s="17" t="str">
        <f>MID('TABLA DE SUMINISTROS'!A3,11,1)</f>
        <v/>
      </c>
      <c r="Z19" s="17" t="str">
        <f>MID('TABLA DE SUMINISTROS'!A3,12,1)</f>
        <v/>
      </c>
      <c r="AA19" s="17" t="str">
        <f>MID('TABLA DE SUMINISTROS'!A3,13,1)</f>
        <v/>
      </c>
      <c r="AB19" s="17" t="str">
        <f>MID('TABLA DE SUMINISTROS'!A3,14,1)</f>
        <v/>
      </c>
      <c r="AC19" s="17" t="str">
        <f>MID('TABLA DE SUMINISTROS'!A3,15,1)</f>
        <v/>
      </c>
      <c r="AD19" s="17" t="str">
        <f>MID('TABLA DE SUMINISTROS'!A3,16,1)</f>
        <v/>
      </c>
      <c r="AE19" s="17" t="str">
        <f>MID('TABLA DE SUMINISTROS'!A3,17,1)</f>
        <v/>
      </c>
      <c r="AF19" s="17" t="str">
        <f>MID('TABLA DE SUMINISTROS'!A3,18,1)</f>
        <v/>
      </c>
      <c r="AG19" s="17" t="str">
        <f>MID('TABLA DE SUMINISTROS'!A3,19,1)</f>
        <v/>
      </c>
      <c r="AH19" s="17" t="str">
        <f>MID('TABLA DE SUMINISTROS'!A3,20,1)</f>
        <v/>
      </c>
      <c r="AI19" s="17" t="str">
        <f>MID('TABLA DE SUMINISTROS'!A3,21,1)</f>
        <v/>
      </c>
      <c r="AJ19" s="17" t="str">
        <f>MID('TABLA DE SUMINISTROS'!A3,22,1)</f>
        <v/>
      </c>
    </row>
    <row r="20" spans="1:36" ht="12" customHeight="1" x14ac:dyDescent="0.25">
      <c r="A20" s="61" t="s">
        <v>19</v>
      </c>
      <c r="B20" s="62"/>
      <c r="C20" s="63"/>
      <c r="D20" s="55" t="str">
        <f>IF('TABLA DE SUMINISTROS'!J3="","",'TABLA DE SUMINISTROS'!J3)</f>
        <v/>
      </c>
      <c r="E20" s="56"/>
      <c r="F20" s="57"/>
      <c r="G20" s="50" t="s">
        <v>7</v>
      </c>
      <c r="H20" s="50"/>
      <c r="I20" s="50"/>
      <c r="J20" s="50"/>
      <c r="K20" s="50"/>
      <c r="L20" s="50"/>
      <c r="M20" s="11" t="s">
        <v>8</v>
      </c>
      <c r="N20" s="55" t="str">
        <f>IF('TABLA DE SUMINISTROS'!K3="","",'TABLA DE SUMINISTROS'!K3)</f>
        <v/>
      </c>
      <c r="O20" s="56"/>
      <c r="P20" s="57"/>
      <c r="Q20" s="13" t="s">
        <v>9</v>
      </c>
      <c r="R20" s="55" t="str">
        <f>IF('TABLA DE SUMINISTROS'!L3="","",'TABLA DE SUMINISTROS'!L3)</f>
        <v/>
      </c>
      <c r="S20" s="56"/>
      <c r="T20" s="57"/>
      <c r="U20" s="11" t="s">
        <v>10</v>
      </c>
      <c r="V20" s="55" t="str">
        <f>IF('TABLA DE SUMINISTROS'!M3="","",'TABLA DE SUMINISTROS'!M3)</f>
        <v/>
      </c>
      <c r="W20" s="56"/>
      <c r="X20" s="57"/>
      <c r="Y20" s="11" t="s">
        <v>11</v>
      </c>
      <c r="Z20" s="55" t="str">
        <f>IF('TABLA DE SUMINISTROS'!N3="","",'TABLA DE SUMINISTROS'!N3)</f>
        <v/>
      </c>
      <c r="AA20" s="56"/>
      <c r="AB20" s="57"/>
      <c r="AC20" s="11" t="s">
        <v>12</v>
      </c>
      <c r="AD20" s="55" t="str">
        <f>IF('TABLA DE SUMINISTROS'!O3="","",'TABLA DE SUMINISTROS'!O3)</f>
        <v/>
      </c>
      <c r="AE20" s="56"/>
      <c r="AF20" s="57"/>
      <c r="AG20" s="11" t="s">
        <v>13</v>
      </c>
      <c r="AH20" s="55" t="str">
        <f>IF('TABLA DE SUMINISTROS'!P3="","",'TABLA DE SUMINISTROS'!P3)</f>
        <v/>
      </c>
      <c r="AI20" s="56"/>
      <c r="AJ20" s="57"/>
    </row>
    <row r="21" spans="1:36" ht="12" customHeight="1" x14ac:dyDescent="0.25">
      <c r="A21" s="44" t="s">
        <v>40</v>
      </c>
      <c r="B21" s="44"/>
      <c r="C21" s="44"/>
      <c r="D21" s="44"/>
      <c r="E21" s="44"/>
      <c r="F21" s="44"/>
      <c r="G21" s="44"/>
      <c r="H21" s="45" t="str">
        <f>IF('TABLA DE SUMINISTROS'!Q3="","",'TABLA DE SUMINISTROS'!Q3)</f>
        <v/>
      </c>
      <c r="I21" s="45"/>
      <c r="J21" s="45"/>
      <c r="K21" s="45"/>
      <c r="L21" s="45"/>
      <c r="M21" s="45"/>
      <c r="N21" s="4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</row>
    <row r="22" spans="1:36" ht="12" customHeight="1" x14ac:dyDescent="0.25">
      <c r="A22" s="67" t="s">
        <v>44</v>
      </c>
      <c r="B22" s="68"/>
      <c r="C22" s="68"/>
      <c r="D22" s="68"/>
      <c r="E22" s="68"/>
      <c r="F22" s="68"/>
      <c r="G22" s="68"/>
      <c r="H22" s="69"/>
      <c r="I22" s="70" t="s">
        <v>47</v>
      </c>
      <c r="J22" s="71"/>
      <c r="K22" s="29" t="s">
        <v>45</v>
      </c>
      <c r="L22" s="29"/>
      <c r="M22" s="11"/>
      <c r="N22" s="26"/>
      <c r="O22" s="27"/>
      <c r="P22" s="30" t="s">
        <v>47</v>
      </c>
      <c r="Q22" s="13" t="s">
        <v>46</v>
      </c>
      <c r="R22" s="26"/>
      <c r="S22" s="27"/>
      <c r="T22" s="28"/>
      <c r="U22" s="72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4"/>
    </row>
    <row r="23" spans="1:36" ht="5.25" customHeight="1" thickBot="1" x14ac:dyDescent="0.3"/>
    <row r="24" spans="1:36" ht="12" customHeight="1" x14ac:dyDescent="0.25">
      <c r="A24" s="91" t="s">
        <v>41</v>
      </c>
      <c r="B24" s="92"/>
      <c r="C24" s="92"/>
      <c r="D24" s="92"/>
      <c r="E24" s="92"/>
      <c r="F24" s="93"/>
      <c r="G24" s="64" t="str">
        <f>UPPER(CONCATENATE('TABLA DE SUMINISTROS'!R4,""))</f>
        <v/>
      </c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6"/>
      <c r="Z24" s="21" t="s">
        <v>42</v>
      </c>
      <c r="AA24" s="22"/>
      <c r="AB24" s="25"/>
      <c r="AC24" s="25"/>
      <c r="AD24" s="25" t="str">
        <f>UPPER(CONCATENATE('TABLA DE SUMINISTROS'!S4,))</f>
        <v/>
      </c>
      <c r="AE24" s="25"/>
      <c r="AF24" s="25"/>
      <c r="AG24" s="25"/>
      <c r="AH24" s="25"/>
      <c r="AI24" s="25"/>
      <c r="AJ24" s="25"/>
    </row>
    <row r="25" spans="1:36" ht="12" customHeight="1" x14ac:dyDescent="0.25">
      <c r="A25" s="47" t="s">
        <v>0</v>
      </c>
      <c r="B25" s="48"/>
      <c r="C25" s="49"/>
      <c r="D25" s="51" t="str">
        <f>UPPER(CONCATENATE('TABLA DE SUMINISTROS'!B4," ",'TABLA DE SUMINISTROS'!C4))</f>
        <v xml:space="preserve"> 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2" t="s">
        <v>1</v>
      </c>
      <c r="AA25" s="53"/>
      <c r="AB25" s="53"/>
      <c r="AC25" s="53"/>
      <c r="AD25" s="53"/>
      <c r="AE25" s="54"/>
      <c r="AF25" s="59" t="str">
        <f>UPPER('TABLA DE SUMINISTROS'!D4)</f>
        <v/>
      </c>
      <c r="AG25" s="59"/>
      <c r="AH25" s="59"/>
      <c r="AI25" s="59"/>
      <c r="AJ25" s="59"/>
    </row>
    <row r="26" spans="1:36" ht="12" customHeight="1" x14ac:dyDescent="0.25">
      <c r="A26" s="47" t="s">
        <v>2</v>
      </c>
      <c r="B26" s="48"/>
      <c r="C26" s="49"/>
      <c r="D26" s="51" t="str">
        <f>UPPER('TABLA DE SUMINISTROS'!F4)</f>
        <v/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0" t="s">
        <v>3</v>
      </c>
      <c r="P26" s="50"/>
      <c r="Q26" s="50"/>
      <c r="R26" s="51" t="str">
        <f>UPPER('TABLA DE SUMINISTROS'!G4)</f>
        <v/>
      </c>
      <c r="S26" s="51"/>
      <c r="T26" s="51"/>
      <c r="U26" s="51"/>
      <c r="V26" s="51"/>
      <c r="W26" s="51"/>
      <c r="X26" s="51"/>
      <c r="Y26" s="51"/>
      <c r="Z26" s="51"/>
      <c r="AA26" s="51"/>
      <c r="AB26" s="52" t="s">
        <v>4</v>
      </c>
      <c r="AC26" s="53"/>
      <c r="AD26" s="53"/>
      <c r="AE26" s="54"/>
      <c r="AF26" s="17" t="str">
        <f>MID('TABLA DE SUMINISTROS'!E4,1,1)</f>
        <v/>
      </c>
      <c r="AG26" s="17" t="str">
        <f>MID('TABLA DE SUMINISTROS'!E4,2,1)</f>
        <v/>
      </c>
      <c r="AH26" s="17" t="str">
        <f>MID('TABLA DE SUMINISTROS'!E4,3,1)</f>
        <v/>
      </c>
      <c r="AI26" s="17" t="str">
        <f>MID('TABLA DE SUMINISTROS'!E4,4,1)</f>
        <v/>
      </c>
      <c r="AJ26" s="17" t="str">
        <f>MID('TABLA DE SUMINISTROS'!E4,5,1)</f>
        <v/>
      </c>
    </row>
    <row r="27" spans="1:36" ht="12" customHeight="1" x14ac:dyDescent="0.25">
      <c r="A27" s="47" t="s">
        <v>5</v>
      </c>
      <c r="B27" s="48"/>
      <c r="C27" s="48"/>
      <c r="D27" s="48"/>
      <c r="E27" s="49"/>
      <c r="F27" s="17" t="str">
        <f>MID('TABLA DE SUMINISTROS'!I4,1,1)</f>
        <v/>
      </c>
      <c r="G27" s="17" t="str">
        <f>MID('TABLA DE SUMINISTROS'!I4,2,1)</f>
        <v/>
      </c>
      <c r="H27" s="17" t="str">
        <f>MID('TABLA DE SUMINISTROS'!I4,3,1)</f>
        <v/>
      </c>
      <c r="I27" s="17" t="str">
        <f>MID('TABLA DE SUMINISTROS'!I4,4,1)</f>
        <v/>
      </c>
      <c r="J27" s="17" t="str">
        <f>MID('TABLA DE SUMINISTROS'!I4,5,1)</f>
        <v/>
      </c>
      <c r="K27" s="17" t="str">
        <f>MID('TABLA DE SUMINISTROS'!I4,6,1)</f>
        <v/>
      </c>
      <c r="L27" s="17" t="str">
        <f>MID('TABLA DE SUMINISTROS'!I4,7,1)</f>
        <v/>
      </c>
      <c r="M27" s="17" t="str">
        <f>MID('TABLA DE SUMINISTROS'!I4,8,1)</f>
        <v/>
      </c>
      <c r="N27" s="17" t="str">
        <f>MID('TABLA DE SUMINISTROS'!I4,9,1)</f>
        <v/>
      </c>
      <c r="O27" s="17" t="str">
        <f>MID('TABLA DE SUMINISTROS'!I4,10,1)</f>
        <v/>
      </c>
      <c r="P27" s="17" t="str">
        <f>MID('TABLA DE SUMINISTROS'!I4,11,1)</f>
        <v/>
      </c>
      <c r="Q27" s="17" t="str">
        <f>MID('TABLA DE SUMINISTROS'!I4,12,1)</f>
        <v/>
      </c>
      <c r="R27" s="17" t="str">
        <f>MID('TABLA DE SUMINISTROS'!I4,13,1)</f>
        <v/>
      </c>
      <c r="S27" s="17" t="str">
        <f>MID('TABLA DE SUMINISTROS'!I4,14,1)</f>
        <v/>
      </c>
      <c r="T27" s="17" t="str">
        <f>MID('TABLA DE SUMINISTROS'!I4,15,1)</f>
        <v/>
      </c>
      <c r="U27" s="17" t="str">
        <f>MID('TABLA DE SUMINISTROS'!I4,16,1)</f>
        <v/>
      </c>
      <c r="V27" s="17" t="str">
        <f>MID('TABLA DE SUMINISTROS'!I4,17,1)</f>
        <v/>
      </c>
      <c r="W27" s="17" t="str">
        <f>MID('TABLA DE SUMINISTROS'!I4,18,1)</f>
        <v/>
      </c>
      <c r="X27" s="17" t="str">
        <f>MID('TABLA DE SUMINISTROS'!I4,19,1)</f>
        <v/>
      </c>
      <c r="Y27" s="17" t="str">
        <f>MID('TABLA DE SUMINISTROS'!I4,20,1)</f>
        <v/>
      </c>
      <c r="Z27" s="52" t="s">
        <v>6</v>
      </c>
      <c r="AA27" s="53"/>
      <c r="AB27" s="53"/>
      <c r="AC27" s="53"/>
      <c r="AD27" s="53"/>
      <c r="AE27" s="54"/>
      <c r="AF27" s="17" t="str">
        <f>MID('TABLA DE SUMINISTROS'!H4,1,1)</f>
        <v/>
      </c>
      <c r="AG27" s="17" t="str">
        <f>MID('TABLA DE SUMINISTROS'!H4,2,1)</f>
        <v/>
      </c>
      <c r="AH27" s="17" t="str">
        <f>MID('TABLA DE SUMINISTROS'!H4,3,1)</f>
        <v/>
      </c>
      <c r="AI27" s="17" t="str">
        <f>MID('TABLA DE SUMINISTROS'!H4,4,1)</f>
        <v/>
      </c>
      <c r="AJ27" s="17" t="str">
        <f>MID('TABLA DE SUMINISTROS'!H4,5,1)</f>
        <v/>
      </c>
    </row>
    <row r="28" spans="1:36" ht="12" customHeight="1" x14ac:dyDescent="0.25">
      <c r="A28" s="47" t="s">
        <v>35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17" t="str">
        <f>MID('TABLA DE SUMINISTROS'!A4,1,1)</f>
        <v/>
      </c>
      <c r="P28" s="17" t="str">
        <f>MID('TABLA DE SUMINISTROS'!A4,2,1)</f>
        <v/>
      </c>
      <c r="Q28" s="17" t="str">
        <f>MID('TABLA DE SUMINISTROS'!A4,3,1)</f>
        <v/>
      </c>
      <c r="R28" s="17" t="str">
        <f>MID('TABLA DE SUMINISTROS'!A4,4,1)</f>
        <v/>
      </c>
      <c r="S28" s="17" t="str">
        <f>MID('TABLA DE SUMINISTROS'!A4,5,1)</f>
        <v/>
      </c>
      <c r="T28" s="17" t="str">
        <f>MID('TABLA DE SUMINISTROS'!A4,6,1)</f>
        <v/>
      </c>
      <c r="U28" s="17" t="str">
        <f>MID('TABLA DE SUMINISTROS'!A4,7,1)</f>
        <v/>
      </c>
      <c r="V28" s="17" t="str">
        <f>MID('TABLA DE SUMINISTROS'!A4,8,1)</f>
        <v/>
      </c>
      <c r="W28" s="17" t="str">
        <f>MID('TABLA DE SUMINISTROS'!A4,9,1)</f>
        <v/>
      </c>
      <c r="X28" s="17" t="str">
        <f>MID('TABLA DE SUMINISTROS'!A4,10,1)</f>
        <v/>
      </c>
      <c r="Y28" s="17" t="str">
        <f>MID('TABLA DE SUMINISTROS'!A4,11,1)</f>
        <v/>
      </c>
      <c r="Z28" s="17" t="str">
        <f>MID('TABLA DE SUMINISTROS'!A4,12,1)</f>
        <v/>
      </c>
      <c r="AA28" s="17" t="str">
        <f>MID('TABLA DE SUMINISTROS'!A4,13,1)</f>
        <v/>
      </c>
      <c r="AB28" s="17" t="str">
        <f>MID('TABLA DE SUMINISTROS'!A4,14,1)</f>
        <v/>
      </c>
      <c r="AC28" s="17" t="str">
        <f>MID('TABLA DE SUMINISTROS'!A4,15,1)</f>
        <v/>
      </c>
      <c r="AD28" s="17" t="str">
        <f>MID('TABLA DE SUMINISTROS'!A4,16,1)</f>
        <v/>
      </c>
      <c r="AE28" s="17" t="str">
        <f>MID('TABLA DE SUMINISTROS'!A4,17,1)</f>
        <v/>
      </c>
      <c r="AF28" s="17" t="str">
        <f>MID('TABLA DE SUMINISTROS'!A4,18,1)</f>
        <v/>
      </c>
      <c r="AG28" s="17" t="str">
        <f>MID('TABLA DE SUMINISTROS'!A4,19,1)</f>
        <v/>
      </c>
      <c r="AH28" s="17" t="str">
        <f>MID('TABLA DE SUMINISTROS'!A4,20,1)</f>
        <v/>
      </c>
      <c r="AI28" s="17" t="str">
        <f>MID('TABLA DE SUMINISTROS'!SA4,21,1)</f>
        <v/>
      </c>
      <c r="AJ28" s="17" t="str">
        <f>MID('TABLA DE SUMINISTROS'!A4,22,1)</f>
        <v/>
      </c>
    </row>
    <row r="29" spans="1:36" ht="12" customHeight="1" x14ac:dyDescent="0.25">
      <c r="A29" s="47" t="s">
        <v>19</v>
      </c>
      <c r="B29" s="48"/>
      <c r="C29" s="49"/>
      <c r="D29" s="55" t="str">
        <f>IF('TABLA DE SUMINISTROS'!J4="","",'TABLA DE SUMINISTROS'!J4)</f>
        <v/>
      </c>
      <c r="E29" s="56"/>
      <c r="F29" s="57"/>
      <c r="G29" s="50" t="s">
        <v>7</v>
      </c>
      <c r="H29" s="50"/>
      <c r="I29" s="50"/>
      <c r="J29" s="50"/>
      <c r="K29" s="50"/>
      <c r="L29" s="50"/>
      <c r="M29" s="11" t="s">
        <v>8</v>
      </c>
      <c r="N29" s="55" t="str">
        <f>IF('TABLA DE SUMINISTROS'!K4="","",'TABLA DE SUMINISTROS'!K4)</f>
        <v/>
      </c>
      <c r="O29" s="56"/>
      <c r="P29" s="57"/>
      <c r="Q29" s="13" t="s">
        <v>9</v>
      </c>
      <c r="R29" s="55" t="str">
        <f>IF('TABLA DE SUMINISTROS'!L4="","",'TABLA DE SUMINISTROS'!L4)</f>
        <v/>
      </c>
      <c r="S29" s="56"/>
      <c r="T29" s="57"/>
      <c r="U29" s="11" t="s">
        <v>10</v>
      </c>
      <c r="V29" s="55" t="str">
        <f>IF('TABLA DE SUMINISTROS'!M4="","",'TABLA DE SUMINISTROS'!M4)</f>
        <v/>
      </c>
      <c r="W29" s="56"/>
      <c r="X29" s="57"/>
      <c r="Y29" s="11" t="s">
        <v>11</v>
      </c>
      <c r="Z29" s="55" t="str">
        <f>IF('TABLA DE SUMINISTROS'!N4="","",'TABLA DE SUMINISTROS'!N4)</f>
        <v/>
      </c>
      <c r="AA29" s="56"/>
      <c r="AB29" s="57"/>
      <c r="AC29" s="11" t="s">
        <v>12</v>
      </c>
      <c r="AD29" s="55" t="str">
        <f>IF('TABLA DE SUMINISTROS'!O4="","",'TABLA DE SUMINISTROS'!O4)</f>
        <v/>
      </c>
      <c r="AE29" s="56"/>
      <c r="AF29" s="57"/>
      <c r="AG29" s="11" t="s">
        <v>13</v>
      </c>
      <c r="AH29" s="55" t="str">
        <f>IF('TABLA DE SUMINISTROS'!P4="","",'TABLA DE SUMINISTROS'!P4)</f>
        <v/>
      </c>
      <c r="AI29" s="56"/>
      <c r="AJ29" s="57"/>
    </row>
    <row r="30" spans="1:36" ht="12" customHeight="1" x14ac:dyDescent="0.25">
      <c r="A30" s="44" t="s">
        <v>40</v>
      </c>
      <c r="B30" s="44"/>
      <c r="C30" s="44"/>
      <c r="D30" s="44"/>
      <c r="E30" s="44"/>
      <c r="F30" s="44"/>
      <c r="G30" s="44"/>
      <c r="H30" s="45" t="str">
        <f>IF('TABLA DE SUMINISTROS'!Q4="","",'TABLA DE SUMINISTROS'!Q4)</f>
        <v/>
      </c>
      <c r="I30" s="45"/>
      <c r="J30" s="45"/>
      <c r="K30" s="45"/>
      <c r="L30" s="45"/>
      <c r="M30" s="45"/>
      <c r="N30" s="45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</row>
    <row r="31" spans="1:36" ht="12" customHeight="1" x14ac:dyDescent="0.25">
      <c r="A31" s="67" t="s">
        <v>44</v>
      </c>
      <c r="B31" s="68"/>
      <c r="C31" s="68"/>
      <c r="D31" s="68"/>
      <c r="E31" s="68"/>
      <c r="F31" s="68"/>
      <c r="G31" s="68"/>
      <c r="H31" s="69"/>
      <c r="I31" s="52" t="s">
        <v>47</v>
      </c>
      <c r="J31" s="94"/>
      <c r="K31" s="29" t="s">
        <v>45</v>
      </c>
      <c r="L31" s="29"/>
      <c r="M31" s="11"/>
      <c r="N31" s="26"/>
      <c r="O31" s="27"/>
      <c r="P31" s="30" t="s">
        <v>47</v>
      </c>
      <c r="Q31" s="13" t="s">
        <v>46</v>
      </c>
      <c r="R31" s="26"/>
      <c r="S31" s="27"/>
      <c r="T31" s="28"/>
      <c r="U31" s="72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4"/>
    </row>
    <row r="32" spans="1:36" ht="4.5" customHeight="1" thickBot="1" x14ac:dyDescent="0.3"/>
    <row r="33" spans="1:36" ht="12" customHeight="1" x14ac:dyDescent="0.25">
      <c r="A33" s="91" t="s">
        <v>41</v>
      </c>
      <c r="B33" s="92"/>
      <c r="C33" s="92"/>
      <c r="D33" s="92"/>
      <c r="E33" s="92"/>
      <c r="F33" s="93"/>
      <c r="G33" s="64" t="str">
        <f>UPPER(CONCATENATE('TABLA DE SUMINISTROS'!R5,""))</f>
        <v/>
      </c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6"/>
      <c r="Z33" s="21" t="s">
        <v>42</v>
      </c>
      <c r="AA33" s="22"/>
      <c r="AB33" s="25"/>
      <c r="AC33" s="25"/>
      <c r="AD33" s="25" t="str">
        <f>UPPER(CONCATENATE('TABLA DE SUMINISTROS'!S5,))</f>
        <v/>
      </c>
      <c r="AE33" s="25"/>
      <c r="AF33" s="25"/>
      <c r="AG33" s="25"/>
      <c r="AH33" s="25"/>
      <c r="AI33" s="25"/>
      <c r="AJ33" s="25"/>
    </row>
    <row r="34" spans="1:36" ht="12" customHeight="1" x14ac:dyDescent="0.25">
      <c r="A34" s="47" t="s">
        <v>0</v>
      </c>
      <c r="B34" s="48"/>
      <c r="C34" s="49"/>
      <c r="D34" s="51" t="str">
        <f>UPPER(CONCATENATE('TABLA DE SUMINISTROS'!B5," ",'TABLA DE SUMINISTROS'!C5))</f>
        <v xml:space="preserve"> 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2" t="s">
        <v>1</v>
      </c>
      <c r="AA34" s="53"/>
      <c r="AB34" s="53"/>
      <c r="AC34" s="53"/>
      <c r="AD34" s="53"/>
      <c r="AE34" s="54"/>
      <c r="AF34" s="59" t="str">
        <f>UPPER('TABLA DE SUMINISTROS'!D5)</f>
        <v/>
      </c>
      <c r="AG34" s="59"/>
      <c r="AH34" s="59"/>
      <c r="AI34" s="59"/>
      <c r="AJ34" s="59"/>
    </row>
    <row r="35" spans="1:36" ht="12" customHeight="1" x14ac:dyDescent="0.25">
      <c r="A35" s="47" t="s">
        <v>2</v>
      </c>
      <c r="B35" s="48"/>
      <c r="C35" s="49"/>
      <c r="D35" s="51" t="str">
        <f>UPPER('TABLA DE SUMINISTROS'!F5)</f>
        <v/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0" t="s">
        <v>3</v>
      </c>
      <c r="P35" s="50"/>
      <c r="Q35" s="50"/>
      <c r="R35" s="51" t="str">
        <f>UPPER('TABLA DE SUMINISTROS'!G5)</f>
        <v/>
      </c>
      <c r="S35" s="51"/>
      <c r="T35" s="51"/>
      <c r="U35" s="51"/>
      <c r="V35" s="51"/>
      <c r="W35" s="51"/>
      <c r="X35" s="51"/>
      <c r="Y35" s="51"/>
      <c r="Z35" s="51"/>
      <c r="AA35" s="51"/>
      <c r="AB35" s="52" t="s">
        <v>4</v>
      </c>
      <c r="AC35" s="53"/>
      <c r="AD35" s="53"/>
      <c r="AE35" s="54"/>
      <c r="AF35" s="17" t="str">
        <f>MID('TABLA DE SUMINISTROS'!E5,1,1)</f>
        <v/>
      </c>
      <c r="AG35" s="17" t="str">
        <f>MID('TABLA DE SUMINISTROS'!E5,2,1)</f>
        <v/>
      </c>
      <c r="AH35" s="17" t="str">
        <f>MID('TABLA DE SUMINISTROS'!E5,3,1)</f>
        <v/>
      </c>
      <c r="AI35" s="17" t="str">
        <f>MID('TABLA DE SUMINISTROS'!E5,4,1)</f>
        <v/>
      </c>
      <c r="AJ35" s="17" t="str">
        <f>MID('TABLA DE SUMINISTROS'!E5,5,1)</f>
        <v/>
      </c>
    </row>
    <row r="36" spans="1:36" ht="12" customHeight="1" x14ac:dyDescent="0.25">
      <c r="A36" s="47" t="s">
        <v>5</v>
      </c>
      <c r="B36" s="48"/>
      <c r="C36" s="48"/>
      <c r="D36" s="48"/>
      <c r="E36" s="49"/>
      <c r="F36" s="17" t="str">
        <f>MID('TABLA DE SUMINISTROS'!I5,1,1)</f>
        <v/>
      </c>
      <c r="G36" s="17" t="str">
        <f>MID('TABLA DE SUMINISTROS'!I5,2,1)</f>
        <v/>
      </c>
      <c r="H36" s="17" t="str">
        <f>MID('TABLA DE SUMINISTROS'!I5,3,1)</f>
        <v/>
      </c>
      <c r="I36" s="17" t="str">
        <f>MID('TABLA DE SUMINISTROS'!I5,4,1)</f>
        <v/>
      </c>
      <c r="J36" s="17" t="str">
        <f>MID('TABLA DE SUMINISTROS'!I5,5,1)</f>
        <v/>
      </c>
      <c r="K36" s="17" t="str">
        <f>MID('TABLA DE SUMINISTROS'!I5,6,1)</f>
        <v/>
      </c>
      <c r="L36" s="17" t="str">
        <f>MID('TABLA DE SUMINISTROS'!I5,7,1)</f>
        <v/>
      </c>
      <c r="M36" s="17" t="str">
        <f>MID('TABLA DE SUMINISTROS'!I5,8,1)</f>
        <v/>
      </c>
      <c r="N36" s="17" t="str">
        <f>MID('TABLA DE SUMINISTROS'!I5,9,1)</f>
        <v/>
      </c>
      <c r="O36" s="17" t="str">
        <f>MID('TABLA DE SUMINISTROS'!I5,10,1)</f>
        <v/>
      </c>
      <c r="P36" s="17" t="str">
        <f>MID('TABLA DE SUMINISTROS'!I5,11,1)</f>
        <v/>
      </c>
      <c r="Q36" s="17" t="str">
        <f>MID('TABLA DE SUMINISTROS'!I5,12,1)</f>
        <v/>
      </c>
      <c r="R36" s="17" t="str">
        <f>MID('TABLA DE SUMINISTROS'!I5,13,1)</f>
        <v/>
      </c>
      <c r="S36" s="17" t="str">
        <f>MID('TABLA DE SUMINISTROS'!I5,14,1)</f>
        <v/>
      </c>
      <c r="T36" s="17" t="str">
        <f>MID('TABLA DE SUMINISTROS'!I5,15,1)</f>
        <v/>
      </c>
      <c r="U36" s="17" t="str">
        <f>MID('TABLA DE SUMINISTROS'!I5,16,1)</f>
        <v/>
      </c>
      <c r="V36" s="17" t="str">
        <f>MID('TABLA DE SUMINISTROS'!I5,17,1)</f>
        <v/>
      </c>
      <c r="W36" s="17" t="str">
        <f>MID('TABLA DE SUMINISTROS'!I5,18,1)</f>
        <v/>
      </c>
      <c r="X36" s="17" t="str">
        <f>MID('TABLA DE SUMINISTROS'!I5,19,1)</f>
        <v/>
      </c>
      <c r="Y36" s="17" t="str">
        <f>MID('TABLA DE SUMINISTROS'!I5,20,1)</f>
        <v/>
      </c>
      <c r="Z36" s="52" t="s">
        <v>6</v>
      </c>
      <c r="AA36" s="53"/>
      <c r="AB36" s="53"/>
      <c r="AC36" s="53"/>
      <c r="AD36" s="53"/>
      <c r="AE36" s="54"/>
      <c r="AF36" s="17" t="str">
        <f>MID('TABLA DE SUMINISTROS'!H5,1,1)</f>
        <v/>
      </c>
      <c r="AG36" s="17" t="str">
        <f>MID('TABLA DE SUMINISTROS'!H5,2,1)</f>
        <v/>
      </c>
      <c r="AH36" s="17" t="str">
        <f>MID('TABLA DE SUMINISTROS'!H5,3,1)</f>
        <v/>
      </c>
      <c r="AI36" s="17" t="str">
        <f>MID('TABLA DE SUMINISTROS'!H5,4,1)</f>
        <v/>
      </c>
      <c r="AJ36" s="17" t="str">
        <f>MID('TABLA DE SUMINISTROS'!H5,5,1)</f>
        <v/>
      </c>
    </row>
    <row r="37" spans="1:36" ht="12" customHeight="1" x14ac:dyDescent="0.25">
      <c r="A37" s="47" t="s">
        <v>35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17" t="str">
        <f>MID('TABLA DE SUMINISTROS'!A5,1,1)</f>
        <v/>
      </c>
      <c r="P37" s="17" t="str">
        <f>MID('TABLA DE SUMINISTROS'!A5,2,1)</f>
        <v/>
      </c>
      <c r="Q37" s="17" t="str">
        <f>MID('TABLA DE SUMINISTROS'!A5,3,1)</f>
        <v/>
      </c>
      <c r="R37" s="17" t="str">
        <f>MID('TABLA DE SUMINISTROS'!A5,4,1)</f>
        <v/>
      </c>
      <c r="S37" s="17" t="str">
        <f>MID('TABLA DE SUMINISTROS'!A5,5,1)</f>
        <v/>
      </c>
      <c r="T37" s="17" t="str">
        <f>MID('TABLA DE SUMINISTROS'!A5,6,1)</f>
        <v/>
      </c>
      <c r="U37" s="17" t="str">
        <f>MID('TABLA DE SUMINISTROS'!A5,7,1)</f>
        <v/>
      </c>
      <c r="V37" s="17" t="str">
        <f>MID('TABLA DE SUMINISTROS'!A5,8,1)</f>
        <v/>
      </c>
      <c r="W37" s="17" t="str">
        <f>MID('TABLA DE SUMINISTROS'!A5,9,1)</f>
        <v/>
      </c>
      <c r="X37" s="17" t="str">
        <f>MID('TABLA DE SUMINISTROS'!A5,10,1)</f>
        <v/>
      </c>
      <c r="Y37" s="17" t="str">
        <f>MID('TABLA DE SUMINISTROS'!A5,11,1)</f>
        <v/>
      </c>
      <c r="Z37" s="17" t="str">
        <f>MID('TABLA DE SUMINISTROS'!A5,12,1)</f>
        <v/>
      </c>
      <c r="AA37" s="17" t="str">
        <f>MID('TABLA DE SUMINISTROS'!A5,13,1)</f>
        <v/>
      </c>
      <c r="AB37" s="17" t="str">
        <f>MID('TABLA DE SUMINISTROS'!A5,14,1)</f>
        <v/>
      </c>
      <c r="AC37" s="17" t="str">
        <f>MID('TABLA DE SUMINISTROS'!A5,15,1)</f>
        <v/>
      </c>
      <c r="AD37" s="17" t="str">
        <f>MID('TABLA DE SUMINISTROS'!A5,16,1)</f>
        <v/>
      </c>
      <c r="AE37" s="17" t="str">
        <f>MID('TABLA DE SUMINISTROS'!A5,17,1)</f>
        <v/>
      </c>
      <c r="AF37" s="17" t="str">
        <f>MID('TABLA DE SUMINISTROS'!A5,18,1)</f>
        <v/>
      </c>
      <c r="AG37" s="17" t="str">
        <f>MID('TABLA DE SUMINISTROS'!A5,19,1)</f>
        <v/>
      </c>
      <c r="AH37" s="17" t="str">
        <f>MID('TABLA DE SUMINISTROS'!A5,20,1)</f>
        <v/>
      </c>
      <c r="AI37" s="17" t="str">
        <f>MID('TABLA DE SUMINISTROS'!A5,21,1)</f>
        <v/>
      </c>
      <c r="AJ37" s="17" t="str">
        <f>MID('TABLA DE SUMINISTROS'!A5,22,1)</f>
        <v/>
      </c>
    </row>
    <row r="38" spans="1:36" ht="12" customHeight="1" x14ac:dyDescent="0.25">
      <c r="A38" s="61" t="s">
        <v>19</v>
      </c>
      <c r="B38" s="62"/>
      <c r="C38" s="63"/>
      <c r="D38" s="55" t="str">
        <f>IF('TABLA DE SUMINISTROS'!J5="","",'TABLA DE SUMINISTROS'!J5)</f>
        <v/>
      </c>
      <c r="E38" s="56"/>
      <c r="F38" s="57"/>
      <c r="G38" s="50" t="s">
        <v>7</v>
      </c>
      <c r="H38" s="50"/>
      <c r="I38" s="50"/>
      <c r="J38" s="50"/>
      <c r="K38" s="50"/>
      <c r="L38" s="50"/>
      <c r="M38" s="11" t="s">
        <v>8</v>
      </c>
      <c r="N38" s="55" t="str">
        <f>IF('TABLA DE SUMINISTROS'!K5="","",'TABLA DE SUMINISTROS'!K5)</f>
        <v/>
      </c>
      <c r="O38" s="56"/>
      <c r="P38" s="57"/>
      <c r="Q38" s="13" t="s">
        <v>9</v>
      </c>
      <c r="R38" s="55" t="str">
        <f>IF('TABLA DE SUMINISTROS'!L5="","",'TABLA DE SUMINISTROS'!L5)</f>
        <v/>
      </c>
      <c r="S38" s="56"/>
      <c r="T38" s="57"/>
      <c r="U38" s="11" t="s">
        <v>10</v>
      </c>
      <c r="V38" s="55" t="str">
        <f>IF('TABLA DE SUMINISTROS'!M5="","",'TABLA DE SUMINISTROS'!M5)</f>
        <v/>
      </c>
      <c r="W38" s="56"/>
      <c r="X38" s="57"/>
      <c r="Y38" s="11" t="s">
        <v>11</v>
      </c>
      <c r="Z38" s="55" t="str">
        <f>IF('TABLA DE SUMINISTROS'!N5="","",'TABLA DE SUMINISTROS'!N5)</f>
        <v/>
      </c>
      <c r="AA38" s="56"/>
      <c r="AB38" s="57"/>
      <c r="AC38" s="11" t="s">
        <v>12</v>
      </c>
      <c r="AD38" s="55" t="str">
        <f>IF('TABLA DE SUMINISTROS'!O5="","",'TABLA DE SUMINISTROS'!O5)</f>
        <v/>
      </c>
      <c r="AE38" s="56"/>
      <c r="AF38" s="57"/>
      <c r="AG38" s="11" t="s">
        <v>13</v>
      </c>
      <c r="AH38" s="55" t="str">
        <f>IF('TABLA DE SUMINISTROS'!P5="","",'TABLA DE SUMINISTROS'!P5)</f>
        <v/>
      </c>
      <c r="AI38" s="56"/>
      <c r="AJ38" s="57"/>
    </row>
    <row r="39" spans="1:36" ht="12" customHeight="1" x14ac:dyDescent="0.25">
      <c r="A39" s="44" t="s">
        <v>40</v>
      </c>
      <c r="B39" s="44"/>
      <c r="C39" s="44"/>
      <c r="D39" s="44"/>
      <c r="E39" s="44"/>
      <c r="F39" s="44"/>
      <c r="G39" s="44"/>
      <c r="H39" s="45" t="str">
        <f>IF('TABLA DE SUMINISTROS'!Q5="","",'TABLA DE SUMINISTROS'!Q5)</f>
        <v/>
      </c>
      <c r="I39" s="45"/>
      <c r="J39" s="45"/>
      <c r="K39" s="45"/>
      <c r="L39" s="45"/>
      <c r="M39" s="45"/>
      <c r="N39" s="45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</row>
    <row r="40" spans="1:36" ht="12" customHeight="1" x14ac:dyDescent="0.25">
      <c r="A40" s="67" t="s">
        <v>44</v>
      </c>
      <c r="B40" s="68"/>
      <c r="C40" s="68"/>
      <c r="D40" s="68"/>
      <c r="E40" s="68"/>
      <c r="F40" s="68"/>
      <c r="G40" s="68"/>
      <c r="H40" s="69"/>
      <c r="I40" s="52" t="s">
        <v>47</v>
      </c>
      <c r="J40" s="94"/>
      <c r="K40" s="29" t="s">
        <v>45</v>
      </c>
      <c r="L40" s="29"/>
      <c r="M40" s="11"/>
      <c r="N40" s="26"/>
      <c r="O40" s="27"/>
      <c r="P40" s="30" t="s">
        <v>47</v>
      </c>
      <c r="Q40" s="13" t="s">
        <v>46</v>
      </c>
      <c r="R40" s="26"/>
      <c r="S40" s="27"/>
      <c r="T40" s="28"/>
      <c r="U40" s="72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4"/>
    </row>
    <row r="41" spans="1:36" ht="4.5" customHeight="1" thickBot="1" x14ac:dyDescent="0.3"/>
    <row r="42" spans="1:36" ht="12" customHeight="1" x14ac:dyDescent="0.25">
      <c r="A42" s="91" t="s">
        <v>41</v>
      </c>
      <c r="B42" s="92"/>
      <c r="C42" s="92"/>
      <c r="D42" s="92"/>
      <c r="E42" s="92"/>
      <c r="F42" s="93"/>
      <c r="G42" s="64" t="str">
        <f>UPPER(CONCATENATE('TABLA DE SUMINISTROS'!R6,""))</f>
        <v/>
      </c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6"/>
      <c r="Z42" s="21" t="s">
        <v>42</v>
      </c>
      <c r="AA42" s="22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ht="12" customHeight="1" x14ac:dyDescent="0.25">
      <c r="A43" s="47" t="s">
        <v>0</v>
      </c>
      <c r="B43" s="48"/>
      <c r="C43" s="49"/>
      <c r="D43" s="51" t="str">
        <f>UPPER(CONCATENATE('TABLA DE SUMINISTROS'!B6," ",'TABLA DE SUMINISTROS'!C6))</f>
        <v xml:space="preserve"> </v>
      </c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2" t="s">
        <v>1</v>
      </c>
      <c r="AA43" s="53"/>
      <c r="AB43" s="53"/>
      <c r="AC43" s="53"/>
      <c r="AD43" s="53"/>
      <c r="AE43" s="54"/>
      <c r="AF43" s="59" t="str">
        <f>UPPER('TABLA DE SUMINISTROS'!D6)</f>
        <v/>
      </c>
      <c r="AG43" s="59"/>
      <c r="AH43" s="59"/>
      <c r="AI43" s="59"/>
      <c r="AJ43" s="59"/>
    </row>
    <row r="44" spans="1:36" ht="12" customHeight="1" x14ac:dyDescent="0.25">
      <c r="A44" s="47" t="s">
        <v>2</v>
      </c>
      <c r="B44" s="48"/>
      <c r="C44" s="49"/>
      <c r="D44" s="51" t="str">
        <f>UPPER('TABLA DE SUMINISTROS'!F6)</f>
        <v/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0" t="s">
        <v>3</v>
      </c>
      <c r="P44" s="50"/>
      <c r="Q44" s="50"/>
      <c r="R44" s="51" t="str">
        <f>UPPER('TABLA DE SUMINISTROS'!G6)</f>
        <v/>
      </c>
      <c r="S44" s="51"/>
      <c r="T44" s="51"/>
      <c r="U44" s="51"/>
      <c r="V44" s="51"/>
      <c r="W44" s="51"/>
      <c r="X44" s="51"/>
      <c r="Y44" s="51"/>
      <c r="Z44" s="51"/>
      <c r="AA44" s="51"/>
      <c r="AB44" s="52" t="s">
        <v>4</v>
      </c>
      <c r="AC44" s="53"/>
      <c r="AD44" s="53"/>
      <c r="AE44" s="54"/>
      <c r="AF44" s="17" t="str">
        <f>MID('TABLA DE SUMINISTROS'!E6,1,1)</f>
        <v/>
      </c>
      <c r="AG44" s="17" t="str">
        <f>MID('TABLA DE SUMINISTROS'!E6,2,1)</f>
        <v/>
      </c>
      <c r="AH44" s="17" t="str">
        <f>MID('TABLA DE SUMINISTROS'!E6,3,1)</f>
        <v/>
      </c>
      <c r="AI44" s="17" t="str">
        <f>MID('TABLA DE SUMINISTROS'!E6,4,1)</f>
        <v/>
      </c>
      <c r="AJ44" s="17" t="str">
        <f>MID('TABLA DE SUMINISTROS'!E6,5,1)</f>
        <v/>
      </c>
    </row>
    <row r="45" spans="1:36" ht="12" customHeight="1" x14ac:dyDescent="0.25">
      <c r="A45" s="47" t="s">
        <v>5</v>
      </c>
      <c r="B45" s="48"/>
      <c r="C45" s="48"/>
      <c r="D45" s="48"/>
      <c r="E45" s="49"/>
      <c r="F45" s="17" t="str">
        <f>MID('TABLA DE SUMINISTROS'!I6,1,1)</f>
        <v/>
      </c>
      <c r="G45" s="17" t="str">
        <f>MID('TABLA DE SUMINISTROS'!I6,2,1)</f>
        <v/>
      </c>
      <c r="H45" s="17" t="str">
        <f>MID('TABLA DE SUMINISTROS'!I6,3,1)</f>
        <v/>
      </c>
      <c r="I45" s="17" t="str">
        <f>MID('TABLA DE SUMINISTROS'!I6,4,1)</f>
        <v/>
      </c>
      <c r="J45" s="17" t="str">
        <f>MID('TABLA DE SUMINISTROS'!I6,5,1)</f>
        <v/>
      </c>
      <c r="K45" s="17" t="str">
        <f>MID('TABLA DE SUMINISTROS'!I6,6,1)</f>
        <v/>
      </c>
      <c r="L45" s="17" t="str">
        <f>MID('TABLA DE SUMINISTROS'!I6,7,1)</f>
        <v/>
      </c>
      <c r="M45" s="17" t="str">
        <f>MID('TABLA DE SUMINISTROS'!I6,8,1)</f>
        <v/>
      </c>
      <c r="N45" s="17" t="str">
        <f>MID('TABLA DE SUMINISTROS'!I6,9,1)</f>
        <v/>
      </c>
      <c r="O45" s="17" t="str">
        <f>MID('TABLA DE SUMINISTROS'!I6,10,1)</f>
        <v/>
      </c>
      <c r="P45" s="17" t="str">
        <f>MID('TABLA DE SUMINISTROS'!I6,11,1)</f>
        <v/>
      </c>
      <c r="Q45" s="17" t="str">
        <f>MID('TABLA DE SUMINISTROS'!I6,12,1)</f>
        <v/>
      </c>
      <c r="R45" s="17" t="str">
        <f>MID('TABLA DE SUMINISTROS'!I6,13,1)</f>
        <v/>
      </c>
      <c r="S45" s="17" t="str">
        <f>MID('TABLA DE SUMINISTROS'!I6,14,1)</f>
        <v/>
      </c>
      <c r="T45" s="17" t="str">
        <f>MID('TABLA DE SUMINISTROS'!I6,15,1)</f>
        <v/>
      </c>
      <c r="U45" s="17" t="str">
        <f>MID('TABLA DE SUMINISTROS'!I6,16,1)</f>
        <v/>
      </c>
      <c r="V45" s="17" t="str">
        <f>MID('TABLA DE SUMINISTROS'!I6,17,1)</f>
        <v/>
      </c>
      <c r="W45" s="17" t="str">
        <f>MID('TABLA DE SUMINISTROS'!I6,18,1)</f>
        <v/>
      </c>
      <c r="X45" s="17" t="str">
        <f>MID('TABLA DE SUMINISTROS'!I6,19,1)</f>
        <v/>
      </c>
      <c r="Y45" s="17" t="str">
        <f>MID('TABLA DE SUMINISTROS'!I6,20,1)</f>
        <v/>
      </c>
      <c r="Z45" s="52" t="s">
        <v>6</v>
      </c>
      <c r="AA45" s="53"/>
      <c r="AB45" s="53"/>
      <c r="AC45" s="53"/>
      <c r="AD45" s="53"/>
      <c r="AE45" s="54"/>
      <c r="AF45" s="17" t="str">
        <f>MID('TABLA DE SUMINISTROS'!H6,1,1)</f>
        <v/>
      </c>
      <c r="AG45" s="17" t="str">
        <f>MID('TABLA DE SUMINISTROS'!H6,2,1)</f>
        <v/>
      </c>
      <c r="AH45" s="17" t="str">
        <f>MID('TABLA DE SUMINISTROS'!H6,3,1)</f>
        <v/>
      </c>
      <c r="AI45" s="17" t="str">
        <f>MID('TABLA DE SUMINISTROS'!H6,4,1)</f>
        <v/>
      </c>
      <c r="AJ45" s="17" t="str">
        <f>MID('TABLA DE SUMINISTROS'!H6,5,1)</f>
        <v/>
      </c>
    </row>
    <row r="46" spans="1:36" ht="12" customHeight="1" x14ac:dyDescent="0.25">
      <c r="A46" s="47" t="s">
        <v>35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17" t="str">
        <f>MID('TABLA DE SUMINISTROS'!A6,1,1)</f>
        <v/>
      </c>
      <c r="P46" s="17" t="str">
        <f>MID('TABLA DE SUMINISTROS'!A6,2,1)</f>
        <v/>
      </c>
      <c r="Q46" s="17" t="str">
        <f>MID('TABLA DE SUMINISTROS'!A6,3,1)</f>
        <v/>
      </c>
      <c r="R46" s="17" t="str">
        <f>MID('TABLA DE SUMINISTROS'!A6,4,1)</f>
        <v/>
      </c>
      <c r="S46" s="17" t="str">
        <f>MID('TABLA DE SUMINISTROS'!A6,5,1)</f>
        <v/>
      </c>
      <c r="T46" s="17" t="str">
        <f>MID('TABLA DE SUMINISTROS'!A6,6,1)</f>
        <v/>
      </c>
      <c r="U46" s="17" t="str">
        <f>MID('TABLA DE SUMINISTROS'!A6,7,1)</f>
        <v/>
      </c>
      <c r="V46" s="17" t="str">
        <f>MID('TABLA DE SUMINISTROS'!A6,8,1)</f>
        <v/>
      </c>
      <c r="W46" s="17" t="str">
        <f>MID('TABLA DE SUMINISTROS'!A6,9,1)</f>
        <v/>
      </c>
      <c r="X46" s="17" t="str">
        <f>MID('TABLA DE SUMINISTROS'!A6,10,1)</f>
        <v/>
      </c>
      <c r="Y46" s="17" t="str">
        <f>MID('TABLA DE SUMINISTROS'!A6,11,1)</f>
        <v/>
      </c>
      <c r="Z46" s="17" t="str">
        <f>MID('TABLA DE SUMINISTROS'!A6,12,1)</f>
        <v/>
      </c>
      <c r="AA46" s="17" t="str">
        <f>MID('TABLA DE SUMINISTROS'!A6,13,1)</f>
        <v/>
      </c>
      <c r="AB46" s="17" t="str">
        <f>MID('TABLA DE SUMINISTROS'!A6,14,1)</f>
        <v/>
      </c>
      <c r="AC46" s="17" t="str">
        <f>MID('TABLA DE SUMINISTROS'!A6,15,1)</f>
        <v/>
      </c>
      <c r="AD46" s="17" t="str">
        <f>MID('TABLA DE SUMINISTROS'!A6,16,1)</f>
        <v/>
      </c>
      <c r="AE46" s="17" t="str">
        <f>MID('TABLA DE SUMINISTROS'!A6,17,1)</f>
        <v/>
      </c>
      <c r="AF46" s="17" t="str">
        <f>MID('TABLA DE SUMINISTROS'!A6,18,1)</f>
        <v/>
      </c>
      <c r="AG46" s="17" t="str">
        <f>MID('TABLA DE SUMINISTROS'!A6,19,1)</f>
        <v/>
      </c>
      <c r="AH46" s="17" t="str">
        <f>MID('TABLA DE SUMINISTROS'!A6,20,1)</f>
        <v/>
      </c>
      <c r="AI46" s="17" t="str">
        <f>MID('TABLA DE SUMINISTROS'!A6,21,1)</f>
        <v/>
      </c>
      <c r="AJ46" s="17" t="str">
        <f>MID('TABLA DE SUMINISTROS'!A6,22,1)</f>
        <v/>
      </c>
    </row>
    <row r="47" spans="1:36" ht="12" customHeight="1" x14ac:dyDescent="0.25">
      <c r="A47" s="61" t="s">
        <v>19</v>
      </c>
      <c r="B47" s="62"/>
      <c r="C47" s="63"/>
      <c r="D47" s="55" t="str">
        <f>IF('TABLA DE SUMINISTROS'!J6="","",'TABLA DE SUMINISTROS'!J6)</f>
        <v/>
      </c>
      <c r="E47" s="56"/>
      <c r="F47" s="57"/>
      <c r="G47" s="50" t="s">
        <v>7</v>
      </c>
      <c r="H47" s="50"/>
      <c r="I47" s="50"/>
      <c r="J47" s="50"/>
      <c r="K47" s="50"/>
      <c r="L47" s="50"/>
      <c r="M47" s="11" t="s">
        <v>8</v>
      </c>
      <c r="N47" s="55" t="str">
        <f>IF('TABLA DE SUMINISTROS'!K6="","",'TABLA DE SUMINISTROS'!K6)</f>
        <v/>
      </c>
      <c r="O47" s="56"/>
      <c r="P47" s="57"/>
      <c r="Q47" s="13" t="s">
        <v>9</v>
      </c>
      <c r="R47" s="55" t="str">
        <f>IF('TABLA DE SUMINISTROS'!L6="","",'TABLA DE SUMINISTROS'!L6)</f>
        <v/>
      </c>
      <c r="S47" s="56"/>
      <c r="T47" s="57"/>
      <c r="U47" s="11" t="s">
        <v>10</v>
      </c>
      <c r="V47" s="55" t="str">
        <f>IF('TABLA DE SUMINISTROS'!M6="","",'TABLA DE SUMINISTROS'!M6)</f>
        <v/>
      </c>
      <c r="W47" s="56"/>
      <c r="X47" s="57"/>
      <c r="Y47" s="11" t="s">
        <v>11</v>
      </c>
      <c r="Z47" s="55" t="str">
        <f>IF('TABLA DE SUMINISTROS'!N6="","",'TABLA DE SUMINISTROS'!N6)</f>
        <v/>
      </c>
      <c r="AA47" s="56"/>
      <c r="AB47" s="57"/>
      <c r="AC47" s="11" t="s">
        <v>12</v>
      </c>
      <c r="AD47" s="55" t="str">
        <f>IF('TABLA DE SUMINISTROS'!O6="","",'TABLA DE SUMINISTROS'!O6)</f>
        <v/>
      </c>
      <c r="AE47" s="56"/>
      <c r="AF47" s="57"/>
      <c r="AG47" s="11" t="s">
        <v>13</v>
      </c>
      <c r="AH47" s="55" t="str">
        <f>IF('TABLA DE SUMINISTROS'!P6="","",'TABLA DE SUMINISTROS'!P6)</f>
        <v/>
      </c>
      <c r="AI47" s="56"/>
      <c r="AJ47" s="57"/>
    </row>
    <row r="48" spans="1:36" ht="12" customHeight="1" x14ac:dyDescent="0.25">
      <c r="A48" s="44" t="s">
        <v>40</v>
      </c>
      <c r="B48" s="44"/>
      <c r="C48" s="44"/>
      <c r="D48" s="44"/>
      <c r="E48" s="44"/>
      <c r="F48" s="44"/>
      <c r="G48" s="44"/>
      <c r="H48" s="45" t="str">
        <f>IF('TABLA DE SUMINISTROS'!Q6="","",'TABLA DE SUMINISTROS'!Q6)</f>
        <v/>
      </c>
      <c r="I48" s="45"/>
      <c r="J48" s="45"/>
      <c r="K48" s="45"/>
      <c r="L48" s="45"/>
      <c r="M48" s="45"/>
      <c r="N48" s="45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</row>
    <row r="49" spans="1:36" ht="12" customHeight="1" x14ac:dyDescent="0.25">
      <c r="A49" s="67" t="s">
        <v>44</v>
      </c>
      <c r="B49" s="68"/>
      <c r="C49" s="68"/>
      <c r="D49" s="68"/>
      <c r="E49" s="68"/>
      <c r="F49" s="68"/>
      <c r="G49" s="68"/>
      <c r="H49" s="69"/>
      <c r="I49" s="52" t="s">
        <v>47</v>
      </c>
      <c r="J49" s="94"/>
      <c r="K49" s="29" t="s">
        <v>45</v>
      </c>
      <c r="L49" s="29"/>
      <c r="M49" s="11"/>
      <c r="N49" s="26"/>
      <c r="O49" s="27"/>
      <c r="P49" s="30" t="s">
        <v>47</v>
      </c>
      <c r="Q49" s="13" t="s">
        <v>46</v>
      </c>
      <c r="R49" s="26"/>
      <c r="S49" s="27"/>
      <c r="T49" s="28"/>
      <c r="U49" s="72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4"/>
    </row>
    <row r="50" spans="1:36" ht="5.25" customHeight="1" thickBot="1" x14ac:dyDescent="0.3"/>
    <row r="51" spans="1:36" ht="12" customHeight="1" x14ac:dyDescent="0.25">
      <c r="A51" s="91" t="s">
        <v>41</v>
      </c>
      <c r="B51" s="92"/>
      <c r="C51" s="92"/>
      <c r="D51" s="92"/>
      <c r="E51" s="92"/>
      <c r="F51" s="93"/>
      <c r="G51" s="64" t="str">
        <f>UPPER(CONCATENATE('TABLA DE SUMINISTROS'!R7,""))</f>
        <v/>
      </c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6"/>
      <c r="Z51" s="21" t="s">
        <v>42</v>
      </c>
      <c r="AA51" s="22"/>
      <c r="AB51" s="25"/>
      <c r="AC51" s="25"/>
      <c r="AD51" s="25" t="str">
        <f>UPPER(CONCATENATE('TABLA DE SUMINISTROS'!S6,))</f>
        <v/>
      </c>
      <c r="AE51" s="25"/>
      <c r="AF51" s="25"/>
      <c r="AG51" s="25"/>
      <c r="AH51" s="25"/>
      <c r="AI51" s="25"/>
      <c r="AJ51" s="25"/>
    </row>
    <row r="52" spans="1:36" ht="12" customHeight="1" x14ac:dyDescent="0.25">
      <c r="A52" s="47" t="s">
        <v>0</v>
      </c>
      <c r="B52" s="48"/>
      <c r="C52" s="49"/>
      <c r="D52" s="51" t="str">
        <f>UPPER(CONCATENATE('TABLA DE SUMINISTROS'!B7," ",'TABLA DE SUMINISTROS'!C7))</f>
        <v xml:space="preserve"> 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2" t="s">
        <v>1</v>
      </c>
      <c r="AA52" s="53"/>
      <c r="AB52" s="53"/>
      <c r="AC52" s="53"/>
      <c r="AD52" s="53"/>
      <c r="AE52" s="54"/>
      <c r="AF52" s="59" t="str">
        <f>UPPER('TABLA DE SUMINISTROS'!D7)</f>
        <v/>
      </c>
      <c r="AG52" s="59"/>
      <c r="AH52" s="59"/>
      <c r="AI52" s="59"/>
      <c r="AJ52" s="59"/>
    </row>
    <row r="53" spans="1:36" ht="12" customHeight="1" x14ac:dyDescent="0.25">
      <c r="A53" s="47" t="s">
        <v>2</v>
      </c>
      <c r="B53" s="48"/>
      <c r="C53" s="49"/>
      <c r="D53" s="51" t="str">
        <f>UPPER('TABLA DE SUMINISTROS'!F7)</f>
        <v/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0" t="s">
        <v>3</v>
      </c>
      <c r="P53" s="50"/>
      <c r="Q53" s="50"/>
      <c r="R53" s="51" t="str">
        <f>UPPER('TABLA DE SUMINISTROS'!G7)</f>
        <v/>
      </c>
      <c r="S53" s="51"/>
      <c r="T53" s="51"/>
      <c r="U53" s="51"/>
      <c r="V53" s="51"/>
      <c r="W53" s="51"/>
      <c r="X53" s="51"/>
      <c r="Y53" s="51"/>
      <c r="Z53" s="51"/>
      <c r="AA53" s="51"/>
      <c r="AB53" s="52" t="s">
        <v>4</v>
      </c>
      <c r="AC53" s="53"/>
      <c r="AD53" s="53"/>
      <c r="AE53" s="54"/>
      <c r="AF53" s="17" t="str">
        <f>MID('TABLA DE SUMINISTROS'!E7,1,1)</f>
        <v/>
      </c>
      <c r="AG53" s="17" t="str">
        <f>MID('TABLA DE SUMINISTROS'!E7,2,1)</f>
        <v/>
      </c>
      <c r="AH53" s="17" t="str">
        <f>MID('TABLA DE SUMINISTROS'!E7,3,1)</f>
        <v/>
      </c>
      <c r="AI53" s="17" t="str">
        <f>MID('TABLA DE SUMINISTROS'!E7,4,1)</f>
        <v/>
      </c>
      <c r="AJ53" s="17" t="str">
        <f>MID('TABLA DE SUMINISTROS'!E7,5,1)</f>
        <v/>
      </c>
    </row>
    <row r="54" spans="1:36" ht="12" customHeight="1" x14ac:dyDescent="0.25">
      <c r="A54" s="47" t="s">
        <v>5</v>
      </c>
      <c r="B54" s="48"/>
      <c r="C54" s="48"/>
      <c r="D54" s="48"/>
      <c r="E54" s="49"/>
      <c r="F54" s="17" t="str">
        <f>MID('TABLA DE SUMINISTROS'!I7,1,1)</f>
        <v/>
      </c>
      <c r="G54" s="17" t="str">
        <f>MID('TABLA DE SUMINISTROS'!I7,2,1)</f>
        <v/>
      </c>
      <c r="H54" s="17" t="str">
        <f>MID('TABLA DE SUMINISTROS'!I7,3,1)</f>
        <v/>
      </c>
      <c r="I54" s="17" t="str">
        <f>MID('TABLA DE SUMINISTROS'!I7,4,1)</f>
        <v/>
      </c>
      <c r="J54" s="17" t="str">
        <f>MID('TABLA DE SUMINISTROS'!I7,5,1)</f>
        <v/>
      </c>
      <c r="K54" s="17" t="str">
        <f>MID('TABLA DE SUMINISTROS'!I7,6,1)</f>
        <v/>
      </c>
      <c r="L54" s="17" t="str">
        <f>MID('TABLA DE SUMINISTROS'!I7,7,1)</f>
        <v/>
      </c>
      <c r="M54" s="17" t="str">
        <f>MID('TABLA DE SUMINISTROS'!I7,8,1)</f>
        <v/>
      </c>
      <c r="N54" s="17" t="str">
        <f>MID('TABLA DE SUMINISTROS'!I7,9,1)</f>
        <v/>
      </c>
      <c r="O54" s="17" t="str">
        <f>MID('TABLA DE SUMINISTROS'!I7,10,1)</f>
        <v/>
      </c>
      <c r="P54" s="17" t="str">
        <f>MID('TABLA DE SUMINISTROS'!I7,11,1)</f>
        <v/>
      </c>
      <c r="Q54" s="17" t="str">
        <f>MID('TABLA DE SUMINISTROS'!I7,12,1)</f>
        <v/>
      </c>
      <c r="R54" s="17" t="str">
        <f>MID('TABLA DE SUMINISTROS'!I7,13,1)</f>
        <v/>
      </c>
      <c r="S54" s="17" t="str">
        <f>MID('TABLA DE SUMINISTROS'!I7,14,1)</f>
        <v/>
      </c>
      <c r="T54" s="17" t="str">
        <f>MID('TABLA DE SUMINISTROS'!I7,15,1)</f>
        <v/>
      </c>
      <c r="U54" s="17" t="str">
        <f>MID('TABLA DE SUMINISTROS'!I7,16,1)</f>
        <v/>
      </c>
      <c r="V54" s="17" t="str">
        <f>MID('TABLA DE SUMINISTROS'!I7,17,1)</f>
        <v/>
      </c>
      <c r="W54" s="17" t="str">
        <f>MID('TABLA DE SUMINISTROS'!I7,18,1)</f>
        <v/>
      </c>
      <c r="X54" s="17" t="str">
        <f>MID('TABLA DE SUMINISTROS'!I7,19,1)</f>
        <v/>
      </c>
      <c r="Y54" s="17" t="str">
        <f>MID('TABLA DE SUMINISTROS'!I7,20,1)</f>
        <v/>
      </c>
      <c r="Z54" s="52" t="s">
        <v>6</v>
      </c>
      <c r="AA54" s="53"/>
      <c r="AB54" s="53"/>
      <c r="AC54" s="53"/>
      <c r="AD54" s="53"/>
      <c r="AE54" s="54"/>
      <c r="AF54" s="17" t="str">
        <f>MID('TABLA DE SUMINISTROS'!H7,1,1)</f>
        <v/>
      </c>
      <c r="AG54" s="17" t="str">
        <f>MID('TABLA DE SUMINISTROS'!H7,2,1)</f>
        <v/>
      </c>
      <c r="AH54" s="17" t="str">
        <f>MID('TABLA DE SUMINISTROS'!H7,3,1)</f>
        <v/>
      </c>
      <c r="AI54" s="17" t="str">
        <f>MID('TABLA DE SUMINISTROS'!H7,4,1)</f>
        <v/>
      </c>
      <c r="AJ54" s="17" t="str">
        <f>MID('TABLA DE SUMINISTROS'!H7,5,1)</f>
        <v/>
      </c>
    </row>
    <row r="55" spans="1:36" ht="12" customHeight="1" x14ac:dyDescent="0.25">
      <c r="A55" s="47" t="s">
        <v>35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9"/>
      <c r="O55" s="17" t="str">
        <f>MID('TABLA DE SUMINISTROS'!A7,1,1)</f>
        <v/>
      </c>
      <c r="P55" s="17" t="str">
        <f>MID('TABLA DE SUMINISTROS'!A7,2,1)</f>
        <v/>
      </c>
      <c r="Q55" s="17" t="str">
        <f>MID('TABLA DE SUMINISTROS'!A7,3,1)</f>
        <v/>
      </c>
      <c r="R55" s="17" t="str">
        <f>MID('TABLA DE SUMINISTROS'!A7,4,1)</f>
        <v/>
      </c>
      <c r="S55" s="17" t="str">
        <f>MID('TABLA DE SUMINISTROS'!A7,5,1)</f>
        <v/>
      </c>
      <c r="T55" s="17" t="str">
        <f>MID('TABLA DE SUMINISTROS'!A7,6,1)</f>
        <v/>
      </c>
      <c r="U55" s="17" t="str">
        <f>MID('TABLA DE SUMINISTROS'!A7,7,1)</f>
        <v/>
      </c>
      <c r="V55" s="17" t="str">
        <f>MID('TABLA DE SUMINISTROS'!A7,8,1)</f>
        <v/>
      </c>
      <c r="W55" s="17" t="str">
        <f>MID('TABLA DE SUMINISTROS'!A7,9,1)</f>
        <v/>
      </c>
      <c r="X55" s="17" t="str">
        <f>MID('TABLA DE SUMINISTROS'!A7,10,1)</f>
        <v/>
      </c>
      <c r="Y55" s="17" t="str">
        <f>MID('TABLA DE SUMINISTROS'!A7,11,1)</f>
        <v/>
      </c>
      <c r="Z55" s="17" t="str">
        <f>MID('TABLA DE SUMINISTROS'!A7,12,1)</f>
        <v/>
      </c>
      <c r="AA55" s="17" t="str">
        <f>MID('TABLA DE SUMINISTROS'!A7,13,1)</f>
        <v/>
      </c>
      <c r="AB55" s="17" t="str">
        <f>MID('TABLA DE SUMINISTROS'!A7,14,1)</f>
        <v/>
      </c>
      <c r="AC55" s="17" t="str">
        <f>MID('TABLA DE SUMINISTROS'!A7,15,1)</f>
        <v/>
      </c>
      <c r="AD55" s="17" t="str">
        <f>MID('TABLA DE SUMINISTROS'!A7,16,1)</f>
        <v/>
      </c>
      <c r="AE55" s="17" t="str">
        <f>MID('TABLA DE SUMINISTROS'!A7,17,1)</f>
        <v/>
      </c>
      <c r="AF55" s="17" t="str">
        <f>MID('TABLA DE SUMINISTROS'!A7,18,1)</f>
        <v/>
      </c>
      <c r="AG55" s="17" t="str">
        <f>MID('TABLA DE SUMINISTROS'!A7,19,1)</f>
        <v/>
      </c>
      <c r="AH55" s="17" t="str">
        <f>MID('TABLA DE SUMINISTROS'!A7,20,1)</f>
        <v/>
      </c>
      <c r="AI55" s="17" t="str">
        <f>MID('TABLA DE SUMINISTROS'!A7,21,1)</f>
        <v/>
      </c>
      <c r="AJ55" s="17" t="str">
        <f>MID('TABLA DE SUMINISTROS'!A7,22,1)</f>
        <v/>
      </c>
    </row>
    <row r="56" spans="1:36" ht="12" customHeight="1" x14ac:dyDescent="0.25">
      <c r="A56" s="61" t="s">
        <v>19</v>
      </c>
      <c r="B56" s="62"/>
      <c r="C56" s="63"/>
      <c r="D56" s="55" t="str">
        <f>IF('TABLA DE SUMINISTROS'!J7="","",'TABLA DE SUMINISTROS'!J7)</f>
        <v/>
      </c>
      <c r="E56" s="56"/>
      <c r="F56" s="57"/>
      <c r="G56" s="50" t="s">
        <v>7</v>
      </c>
      <c r="H56" s="50"/>
      <c r="I56" s="50"/>
      <c r="J56" s="50"/>
      <c r="K56" s="50"/>
      <c r="L56" s="50"/>
      <c r="M56" s="11" t="s">
        <v>8</v>
      </c>
      <c r="N56" s="55" t="str">
        <f>IF('TABLA DE SUMINISTROS'!K7="","",'TABLA DE SUMINISTROS'!K7)</f>
        <v/>
      </c>
      <c r="O56" s="56"/>
      <c r="P56" s="57"/>
      <c r="Q56" s="13" t="s">
        <v>9</v>
      </c>
      <c r="R56" s="55" t="str">
        <f>IF('TABLA DE SUMINISTROS'!L7="","",'TABLA DE SUMINISTROS'!L7)</f>
        <v/>
      </c>
      <c r="S56" s="56"/>
      <c r="T56" s="57"/>
      <c r="U56" s="11" t="s">
        <v>10</v>
      </c>
      <c r="V56" s="55" t="str">
        <f>IF('TABLA DE SUMINISTROS'!M7="","",'TABLA DE SUMINISTROS'!M7)</f>
        <v/>
      </c>
      <c r="W56" s="56"/>
      <c r="X56" s="57"/>
      <c r="Y56" s="11" t="s">
        <v>11</v>
      </c>
      <c r="Z56" s="55" t="str">
        <f>IF('TABLA DE SUMINISTROS'!N7="","",'TABLA DE SUMINISTROS'!N7)</f>
        <v/>
      </c>
      <c r="AA56" s="56"/>
      <c r="AB56" s="57"/>
      <c r="AC56" s="11" t="s">
        <v>12</v>
      </c>
      <c r="AD56" s="55" t="str">
        <f>IF('TABLA DE SUMINISTROS'!O7="","",'TABLA DE SUMINISTROS'!O7)</f>
        <v/>
      </c>
      <c r="AE56" s="56"/>
      <c r="AF56" s="57"/>
      <c r="AG56" s="11" t="s">
        <v>13</v>
      </c>
      <c r="AH56" s="55" t="str">
        <f>IF('TABLA DE SUMINISTROS'!P7="","",'TABLA DE SUMINISTROS'!P7)</f>
        <v/>
      </c>
      <c r="AI56" s="56"/>
      <c r="AJ56" s="57"/>
    </row>
    <row r="57" spans="1:36" ht="12" customHeight="1" x14ac:dyDescent="0.25">
      <c r="A57" s="44" t="s">
        <v>40</v>
      </c>
      <c r="B57" s="44"/>
      <c r="C57" s="44"/>
      <c r="D57" s="44"/>
      <c r="E57" s="44"/>
      <c r="F57" s="44"/>
      <c r="G57" s="44"/>
      <c r="H57" s="45" t="str">
        <f>IF('TABLA DE SUMINISTROS'!Q7="","",'TABLA DE SUMINISTROS'!Q7)</f>
        <v/>
      </c>
      <c r="I57" s="45"/>
      <c r="J57" s="45"/>
      <c r="K57" s="45"/>
      <c r="L57" s="45"/>
      <c r="M57" s="45"/>
      <c r="N57" s="45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</row>
    <row r="58" spans="1:36" ht="12" customHeight="1" x14ac:dyDescent="0.25">
      <c r="A58" s="67" t="s">
        <v>44</v>
      </c>
      <c r="B58" s="89"/>
      <c r="C58" s="89"/>
      <c r="D58" s="89"/>
      <c r="E58" s="89"/>
      <c r="F58" s="89"/>
      <c r="G58" s="89"/>
      <c r="H58" s="90"/>
      <c r="I58" s="52" t="s">
        <v>47</v>
      </c>
      <c r="J58" s="54"/>
      <c r="K58" s="29" t="s">
        <v>45</v>
      </c>
      <c r="L58" s="29"/>
      <c r="M58" s="11"/>
      <c r="N58" s="26"/>
      <c r="O58" s="27"/>
      <c r="P58" s="30" t="s">
        <v>47</v>
      </c>
      <c r="Q58" s="13" t="s">
        <v>46</v>
      </c>
      <c r="R58" s="26"/>
      <c r="S58" s="27"/>
      <c r="T58" s="28"/>
      <c r="U58" s="72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4"/>
    </row>
    <row r="59" spans="1:36" ht="3.75" customHeight="1" x14ac:dyDescent="0.25"/>
    <row r="60" spans="1:36" ht="11.25" customHeight="1" x14ac:dyDescent="0.25">
      <c r="A60" s="77" t="s">
        <v>52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9"/>
      <c r="AJ60" s="24"/>
    </row>
    <row r="61" spans="1:36" ht="9.75" customHeight="1" x14ac:dyDescent="0.25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2"/>
      <c r="AJ61" s="23"/>
    </row>
    <row r="62" spans="1:36" ht="12" customHeight="1" x14ac:dyDescent="0.25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2"/>
      <c r="AJ62" s="23"/>
    </row>
    <row r="63" spans="1:36" s="9" customFormat="1" ht="17.25" customHeight="1" thickBot="1" x14ac:dyDescent="0.3">
      <c r="A63" s="86" t="s">
        <v>16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</row>
    <row r="64" spans="1:36" ht="5.25" customHeight="1" x14ac:dyDescent="0.25">
      <c r="A64" s="87" t="s">
        <v>33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</row>
    <row r="65" spans="1:36" ht="1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</row>
    <row r="66" spans="1:36" ht="10.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</row>
    <row r="67" spans="1:36" ht="12" customHeight="1" x14ac:dyDescent="0.25">
      <c r="A67" s="12" t="s">
        <v>17</v>
      </c>
      <c r="B67" s="14"/>
      <c r="C67" s="14"/>
      <c r="D67" s="14"/>
      <c r="E67" s="14"/>
      <c r="F67" s="14"/>
      <c r="G67" s="14"/>
      <c r="H67" s="14"/>
      <c r="I67" s="14"/>
      <c r="J67" s="15"/>
      <c r="K67" s="15"/>
      <c r="L67" s="83" t="s">
        <v>43</v>
      </c>
      <c r="M67" s="83"/>
      <c r="N67" s="83"/>
      <c r="O67" s="83"/>
      <c r="P67" s="83"/>
      <c r="Q67" s="83"/>
      <c r="R67" s="76" t="s">
        <v>14</v>
      </c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</row>
    <row r="68" spans="1:36" ht="24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5"/>
      <c r="K68" s="15"/>
      <c r="L68" s="83"/>
      <c r="M68" s="83"/>
      <c r="N68" s="83"/>
      <c r="O68" s="83"/>
      <c r="P68" s="83"/>
      <c r="Q68" s="83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</row>
    <row r="69" spans="1:36" ht="12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5"/>
      <c r="K69" s="15"/>
      <c r="L69" s="83"/>
      <c r="M69" s="83"/>
      <c r="N69" s="83"/>
      <c r="O69" s="83"/>
      <c r="P69" s="83"/>
      <c r="Q69" s="83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</row>
    <row r="70" spans="1:36" ht="12" customHeight="1" x14ac:dyDescent="0.25">
      <c r="A70" s="12"/>
      <c r="B70" s="14"/>
      <c r="C70" s="14"/>
      <c r="D70" s="14"/>
      <c r="E70" s="14"/>
      <c r="F70" s="14"/>
      <c r="G70" s="14"/>
      <c r="H70" s="14"/>
      <c r="I70" s="14"/>
      <c r="J70" s="16"/>
      <c r="K70" s="12"/>
      <c r="L70" s="12"/>
      <c r="M70" s="12"/>
      <c r="N70" s="85" t="s">
        <v>15</v>
      </c>
      <c r="O70" s="85"/>
      <c r="P70" s="85"/>
      <c r="Q70" s="85"/>
      <c r="R70" s="76" t="s">
        <v>34</v>
      </c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</row>
    <row r="71" spans="1:36" ht="7.5" customHeight="1" thickBot="1" x14ac:dyDescent="0.3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</row>
    <row r="72" spans="1:36" ht="12" customHeight="1" thickTop="1" x14ac:dyDescent="0.25">
      <c r="A72" s="75" t="s">
        <v>51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</row>
    <row r="73" spans="1:36" ht="1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4"/>
      <c r="AI73" s="4"/>
      <c r="AJ73" s="4"/>
    </row>
    <row r="74" spans="1:36" ht="12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2" customHeight="1" x14ac:dyDescent="0.25">
      <c r="G77" s="5"/>
      <c r="T77" s="5"/>
    </row>
    <row r="78" spans="1:36" ht="12" customHeight="1" x14ac:dyDescent="0.25"/>
  </sheetData>
  <sheetProtection selectLockedCells="1" selectUnlockedCells="1"/>
  <mergeCells count="187">
    <mergeCell ref="A45:E45"/>
    <mergeCell ref="Z45:AE45"/>
    <mergeCell ref="D29:F29"/>
    <mergeCell ref="G29:L29"/>
    <mergeCell ref="N29:P29"/>
    <mergeCell ref="A34:C34"/>
    <mergeCell ref="D34:Y34"/>
    <mergeCell ref="Z43:AE43"/>
    <mergeCell ref="AF43:AJ43"/>
    <mergeCell ref="A44:C44"/>
    <mergeCell ref="D44:N44"/>
    <mergeCell ref="O44:Q44"/>
    <mergeCell ref="R44:AA44"/>
    <mergeCell ref="O35:Q35"/>
    <mergeCell ref="R35:AA35"/>
    <mergeCell ref="AB35:AE35"/>
    <mergeCell ref="A35:C35"/>
    <mergeCell ref="D35:N35"/>
    <mergeCell ref="A36:E36"/>
    <mergeCell ref="Z36:AE36"/>
    <mergeCell ref="AH38:AJ38"/>
    <mergeCell ref="A37:N37"/>
    <mergeCell ref="A38:C38"/>
    <mergeCell ref="G42:Y42"/>
    <mergeCell ref="V47:X47"/>
    <mergeCell ref="AB44:AE44"/>
    <mergeCell ref="A39:G39"/>
    <mergeCell ref="A42:F42"/>
    <mergeCell ref="U49:AJ49"/>
    <mergeCell ref="I49:J49"/>
    <mergeCell ref="A6:F6"/>
    <mergeCell ref="A15:F15"/>
    <mergeCell ref="A24:F24"/>
    <mergeCell ref="A33:F33"/>
    <mergeCell ref="U40:AJ40"/>
    <mergeCell ref="U31:AJ31"/>
    <mergeCell ref="U22:AJ22"/>
    <mergeCell ref="I22:J22"/>
    <mergeCell ref="I31:J31"/>
    <mergeCell ref="I40:J40"/>
    <mergeCell ref="G15:Y15"/>
    <mergeCell ref="G24:Y24"/>
    <mergeCell ref="G33:Y33"/>
    <mergeCell ref="Z34:AE34"/>
    <mergeCell ref="AF34:AJ34"/>
    <mergeCell ref="AH29:AJ29"/>
    <mergeCell ref="A28:N28"/>
    <mergeCell ref="A29:C29"/>
    <mergeCell ref="A48:G48"/>
    <mergeCell ref="H48:N48"/>
    <mergeCell ref="O48:AJ48"/>
    <mergeCell ref="A54:E54"/>
    <mergeCell ref="V56:X56"/>
    <mergeCell ref="Z56:AB56"/>
    <mergeCell ref="AD56:AF56"/>
    <mergeCell ref="R53:AA53"/>
    <mergeCell ref="AB53:AE53"/>
    <mergeCell ref="Z54:AE54"/>
    <mergeCell ref="A55:N55"/>
    <mergeCell ref="A51:F51"/>
    <mergeCell ref="A49:H49"/>
    <mergeCell ref="G51:Y51"/>
    <mergeCell ref="A71:AJ71"/>
    <mergeCell ref="N70:Q70"/>
    <mergeCell ref="R67:AJ67"/>
    <mergeCell ref="A63:AJ63"/>
    <mergeCell ref="A64:AJ66"/>
    <mergeCell ref="A56:C56"/>
    <mergeCell ref="D56:F56"/>
    <mergeCell ref="G56:L56"/>
    <mergeCell ref="N56:P56"/>
    <mergeCell ref="R56:T56"/>
    <mergeCell ref="AH56:AJ56"/>
    <mergeCell ref="U58:AJ58"/>
    <mergeCell ref="I58:J58"/>
    <mergeCell ref="A58:H58"/>
    <mergeCell ref="A72:AJ72"/>
    <mergeCell ref="R68:AJ69"/>
    <mergeCell ref="R70:AJ70"/>
    <mergeCell ref="A60:AI62"/>
    <mergeCell ref="A46:N46"/>
    <mergeCell ref="A47:C47"/>
    <mergeCell ref="D47:F47"/>
    <mergeCell ref="G47:L47"/>
    <mergeCell ref="N47:P47"/>
    <mergeCell ref="R47:T47"/>
    <mergeCell ref="Z47:AB47"/>
    <mergeCell ref="AD47:AF47"/>
    <mergeCell ref="A52:C52"/>
    <mergeCell ref="D52:Y52"/>
    <mergeCell ref="Z52:AE52"/>
    <mergeCell ref="AF52:AJ52"/>
    <mergeCell ref="A53:C53"/>
    <mergeCell ref="D53:N53"/>
    <mergeCell ref="O53:Q53"/>
    <mergeCell ref="A57:G57"/>
    <mergeCell ref="H57:N57"/>
    <mergeCell ref="O57:AJ57"/>
    <mergeCell ref="L67:Q69"/>
    <mergeCell ref="AH47:AJ47"/>
    <mergeCell ref="H39:N39"/>
    <mergeCell ref="O39:AJ39"/>
    <mergeCell ref="A43:C43"/>
    <mergeCell ref="D43:Y43"/>
    <mergeCell ref="Z9:AE9"/>
    <mergeCell ref="Z25:AE25"/>
    <mergeCell ref="AF25:AJ25"/>
    <mergeCell ref="AH20:AJ20"/>
    <mergeCell ref="A20:C20"/>
    <mergeCell ref="D20:F20"/>
    <mergeCell ref="G20:L20"/>
    <mergeCell ref="N20:P20"/>
    <mergeCell ref="R20:T20"/>
    <mergeCell ref="V20:X20"/>
    <mergeCell ref="Z20:AB20"/>
    <mergeCell ref="A40:H40"/>
    <mergeCell ref="A31:H31"/>
    <mergeCell ref="A22:H22"/>
    <mergeCell ref="A13:H13"/>
    <mergeCell ref="I13:J13"/>
    <mergeCell ref="U13:AJ13"/>
    <mergeCell ref="R38:T38"/>
    <mergeCell ref="V38:X38"/>
    <mergeCell ref="Z38:AB38"/>
    <mergeCell ref="AD38:AF38"/>
    <mergeCell ref="A19:N19"/>
    <mergeCell ref="D16:Y16"/>
    <mergeCell ref="Z16:AE16"/>
    <mergeCell ref="AF16:AJ16"/>
    <mergeCell ref="A17:C17"/>
    <mergeCell ref="D17:N17"/>
    <mergeCell ref="O17:Q17"/>
    <mergeCell ref="R17:AA17"/>
    <mergeCell ref="AB17:AE17"/>
    <mergeCell ref="A18:E18"/>
    <mergeCell ref="Z18:AE18"/>
    <mergeCell ref="AD20:AF20"/>
    <mergeCell ref="A27:E27"/>
    <mergeCell ref="Z27:AE27"/>
    <mergeCell ref="D26:N26"/>
    <mergeCell ref="A26:C26"/>
    <mergeCell ref="D25:Y25"/>
    <mergeCell ref="D38:F38"/>
    <mergeCell ref="G38:L38"/>
    <mergeCell ref="N38:P38"/>
    <mergeCell ref="A4:AJ4"/>
    <mergeCell ref="D8:N8"/>
    <mergeCell ref="G11:L11"/>
    <mergeCell ref="R8:AA8"/>
    <mergeCell ref="O8:Q8"/>
    <mergeCell ref="AD11:AF11"/>
    <mergeCell ref="AH11:AJ11"/>
    <mergeCell ref="Z11:AB11"/>
    <mergeCell ref="V11:X11"/>
    <mergeCell ref="N11:P11"/>
    <mergeCell ref="R11:T11"/>
    <mergeCell ref="D11:F11"/>
    <mergeCell ref="A10:N10"/>
    <mergeCell ref="A9:E9"/>
    <mergeCell ref="AF7:AJ7"/>
    <mergeCell ref="Z7:AE7"/>
    <mergeCell ref="A5:AJ5"/>
    <mergeCell ref="A11:C11"/>
    <mergeCell ref="A7:C7"/>
    <mergeCell ref="A8:C8"/>
    <mergeCell ref="AB8:AE8"/>
    <mergeCell ref="D7:Y7"/>
    <mergeCell ref="G6:Y6"/>
    <mergeCell ref="A12:G12"/>
    <mergeCell ref="H12:N12"/>
    <mergeCell ref="O12:AJ12"/>
    <mergeCell ref="A21:G21"/>
    <mergeCell ref="H21:N21"/>
    <mergeCell ref="O21:AJ21"/>
    <mergeCell ref="A30:G30"/>
    <mergeCell ref="H30:N30"/>
    <mergeCell ref="O30:AJ30"/>
    <mergeCell ref="A14:AJ14"/>
    <mergeCell ref="A16:C16"/>
    <mergeCell ref="O26:Q26"/>
    <mergeCell ref="R26:AA26"/>
    <mergeCell ref="AB26:AE26"/>
    <mergeCell ref="R29:T29"/>
    <mergeCell ref="V29:X29"/>
    <mergeCell ref="Z29:AB29"/>
    <mergeCell ref="AD29:AF29"/>
    <mergeCell ref="A25:C25"/>
  </mergeCells>
  <printOptions horizontalCentered="1" verticalCentered="1"/>
  <pageMargins left="0" right="0" top="0" bottom="0" header="0" footer="0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8"/>
  <sheetViews>
    <sheetView windowProtection="1" showGridLines="0" showRuler="0" showWhiteSpace="0" view="pageBreakPreview" topLeftCell="A30" zoomScaleNormal="100" zoomScaleSheetLayoutView="100" zoomScalePageLayoutView="70" workbookViewId="0">
      <selection activeCell="A60" sqref="A60:AI62"/>
    </sheetView>
  </sheetViews>
  <sheetFormatPr baseColWidth="10" defaultRowHeight="15" x14ac:dyDescent="0.25"/>
  <cols>
    <col min="1" max="36" width="2.7109375" customWidth="1"/>
    <col min="37" max="52" width="5.7109375" customWidth="1"/>
  </cols>
  <sheetData>
    <row r="1" spans="1:36" ht="12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2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6"/>
      <c r="T2" s="6"/>
      <c r="U2" s="6"/>
      <c r="V2" s="6"/>
      <c r="W2" s="6"/>
      <c r="X2" s="6"/>
      <c r="Y2" s="6"/>
      <c r="Z2" s="7"/>
      <c r="AA2" s="7"/>
      <c r="AB2" s="7"/>
      <c r="AC2" s="7"/>
      <c r="AD2" s="7"/>
      <c r="AE2" s="7"/>
      <c r="AF2" s="6"/>
      <c r="AG2" s="6"/>
      <c r="AH2" s="6"/>
      <c r="AI2" s="6"/>
      <c r="AJ2" s="6"/>
    </row>
    <row r="3" spans="1:36" ht="1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8"/>
      <c r="AF3" s="2"/>
      <c r="AG3" s="2"/>
      <c r="AH3" s="2"/>
      <c r="AI3" s="2"/>
      <c r="AJ3" s="2"/>
    </row>
    <row r="4" spans="1:36" s="10" customFormat="1" ht="20.100000000000001" customHeight="1" thickBot="1" x14ac:dyDescent="0.35">
      <c r="A4" s="58" t="s">
        <v>36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</row>
    <row r="5" spans="1:36" ht="25.5" customHeight="1" thickTop="1" thickBot="1" x14ac:dyDescent="0.3">
      <c r="A5" s="60" t="s">
        <v>18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</row>
    <row r="6" spans="1:36" ht="12" customHeight="1" x14ac:dyDescent="0.25">
      <c r="A6" s="95" t="s">
        <v>41</v>
      </c>
      <c r="B6" s="96"/>
      <c r="C6" s="96"/>
      <c r="D6" s="96"/>
      <c r="E6" s="96"/>
      <c r="F6" s="97"/>
      <c r="G6" s="64" t="str">
        <f>UPPER(CONCATENATE('TABLA DE SUMINISTROS'!R8,""))</f>
        <v/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Z6" s="21" t="s">
        <v>42</v>
      </c>
      <c r="AA6" s="22"/>
      <c r="AB6" s="25"/>
      <c r="AC6" s="25"/>
      <c r="AD6" s="25" t="str">
        <f>UPPER(CONCATENATE('TABLA DE SUMINISTROS'!S8,))</f>
        <v/>
      </c>
      <c r="AE6" s="25"/>
      <c r="AF6" s="25"/>
      <c r="AG6" s="25"/>
      <c r="AH6" s="25"/>
      <c r="AI6" s="25"/>
      <c r="AJ6" s="25"/>
    </row>
    <row r="7" spans="1:36" ht="12" customHeight="1" x14ac:dyDescent="0.25">
      <c r="A7" s="47" t="s">
        <v>0</v>
      </c>
      <c r="B7" s="48"/>
      <c r="C7" s="49"/>
      <c r="D7" s="51" t="str">
        <f>UPPER(CONCATENATE('TABLA DE SUMINISTROS'!B8," ",'TABLA DE SUMINISTROS'!C8))</f>
        <v xml:space="preserve"> 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2" t="s">
        <v>1</v>
      </c>
      <c r="AA7" s="53"/>
      <c r="AB7" s="53"/>
      <c r="AC7" s="53"/>
      <c r="AD7" s="53"/>
      <c r="AE7" s="54"/>
      <c r="AF7" s="59" t="str">
        <f>UPPER('TABLA DE SUMINISTROS'!D8)</f>
        <v/>
      </c>
      <c r="AG7" s="59"/>
      <c r="AH7" s="59"/>
      <c r="AI7" s="59"/>
      <c r="AJ7" s="59"/>
    </row>
    <row r="8" spans="1:36" ht="12" customHeight="1" x14ac:dyDescent="0.25">
      <c r="A8" s="47" t="s">
        <v>2</v>
      </c>
      <c r="B8" s="48"/>
      <c r="C8" s="49"/>
      <c r="D8" s="51" t="str">
        <f>UPPER('TABLA DE SUMINISTROS'!F8)</f>
        <v/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0" t="s">
        <v>3</v>
      </c>
      <c r="P8" s="50"/>
      <c r="Q8" s="50"/>
      <c r="R8" s="51" t="str">
        <f>UPPER('TABLA DE SUMINISTROS'!G8)</f>
        <v/>
      </c>
      <c r="S8" s="51"/>
      <c r="T8" s="51"/>
      <c r="U8" s="51"/>
      <c r="V8" s="51"/>
      <c r="W8" s="51"/>
      <c r="X8" s="51"/>
      <c r="Y8" s="51"/>
      <c r="Z8" s="51"/>
      <c r="AA8" s="51"/>
      <c r="AB8" s="52" t="s">
        <v>4</v>
      </c>
      <c r="AC8" s="53"/>
      <c r="AD8" s="53"/>
      <c r="AE8" s="54"/>
      <c r="AF8" s="17" t="str">
        <f>MID('TABLA DE SUMINISTROS'!E8,1,1)</f>
        <v/>
      </c>
      <c r="AG8" s="17" t="str">
        <f>MID('TABLA DE SUMINISTROS'!E8,2,1)</f>
        <v/>
      </c>
      <c r="AH8" s="17" t="str">
        <f>MID('TABLA DE SUMINISTROS'!E8,3,1)</f>
        <v/>
      </c>
      <c r="AI8" s="17" t="str">
        <f>MID('TABLA DE SUMINISTROS'!E8,4,1)</f>
        <v/>
      </c>
      <c r="AJ8" s="17" t="str">
        <f>MID('TABLA DE SUMINISTROS'!E8,5,1)</f>
        <v/>
      </c>
    </row>
    <row r="9" spans="1:36" ht="12" customHeight="1" x14ac:dyDescent="0.25">
      <c r="A9" s="47" t="s">
        <v>5</v>
      </c>
      <c r="B9" s="48"/>
      <c r="C9" s="48"/>
      <c r="D9" s="48"/>
      <c r="E9" s="49"/>
      <c r="F9" s="17" t="str">
        <f>MID('TABLA DE SUMINISTROS'!I8,1,1)</f>
        <v/>
      </c>
      <c r="G9" s="17" t="str">
        <f>MID('TABLA DE SUMINISTROS'!I8,2,1)</f>
        <v/>
      </c>
      <c r="H9" s="17" t="str">
        <f>MID('TABLA DE SUMINISTROS'!I8,3,1)</f>
        <v/>
      </c>
      <c r="I9" s="17" t="str">
        <f>MID('TABLA DE SUMINISTROS'!I8,4,1)</f>
        <v/>
      </c>
      <c r="J9" s="17" t="str">
        <f>MID('TABLA DE SUMINISTROS'!I8,5,1)</f>
        <v/>
      </c>
      <c r="K9" s="17" t="str">
        <f>MID('TABLA DE SUMINISTROS'!I8,6,1)</f>
        <v/>
      </c>
      <c r="L9" s="17" t="str">
        <f>MID('TABLA DE SUMINISTROS'!I8,7,1)</f>
        <v/>
      </c>
      <c r="M9" s="17" t="str">
        <f>MID('TABLA DE SUMINISTROS'!I8,8,1)</f>
        <v/>
      </c>
      <c r="N9" s="17" t="str">
        <f>MID('TABLA DE SUMINISTROS'!I8,9,1)</f>
        <v/>
      </c>
      <c r="O9" s="17" t="str">
        <f>MID('TABLA DE SUMINISTROS'!I8,10,1)</f>
        <v/>
      </c>
      <c r="P9" s="17" t="str">
        <f>MID('TABLA DE SUMINISTROS'!I8,11,1)</f>
        <v/>
      </c>
      <c r="Q9" s="17" t="str">
        <f>MID('TABLA DE SUMINISTROS'!I8,12,1)</f>
        <v/>
      </c>
      <c r="R9" s="17" t="str">
        <f>MID('TABLA DE SUMINISTROS'!I8,13,1)</f>
        <v/>
      </c>
      <c r="S9" s="17" t="str">
        <f>MID('TABLA DE SUMINISTROS'!I8,14,1)</f>
        <v/>
      </c>
      <c r="T9" s="17" t="str">
        <f>MID('TABLA DE SUMINISTROS'!I8,15,1)</f>
        <v/>
      </c>
      <c r="U9" s="17" t="str">
        <f>MID('TABLA DE SUMINISTROS'!I8,16,1)</f>
        <v/>
      </c>
      <c r="V9" s="17" t="str">
        <f>MID('TABLA DE SUMINISTROS'!I8,17,1)</f>
        <v/>
      </c>
      <c r="W9" s="17" t="str">
        <f>MID('TABLA DE SUMINISTROS'!I8,18,1)</f>
        <v/>
      </c>
      <c r="X9" s="17" t="str">
        <f>MID('TABLA DE SUMINISTROS'!I8,19,1)</f>
        <v/>
      </c>
      <c r="Y9" s="17" t="str">
        <f>MID('TABLA DE SUMINISTROS'!I8,20,1)</f>
        <v/>
      </c>
      <c r="Z9" s="52" t="s">
        <v>6</v>
      </c>
      <c r="AA9" s="53"/>
      <c r="AB9" s="53"/>
      <c r="AC9" s="53"/>
      <c r="AD9" s="53"/>
      <c r="AE9" s="54"/>
      <c r="AF9" s="17" t="str">
        <f>MID('TABLA DE SUMINISTROS'!H8,1,1)</f>
        <v/>
      </c>
      <c r="AG9" s="17" t="str">
        <f>MID('TABLA DE SUMINISTROS'!H8,2,1)</f>
        <v/>
      </c>
      <c r="AH9" s="17" t="str">
        <f>MID('TABLA DE SUMINISTROS'!H8,3,1)</f>
        <v/>
      </c>
      <c r="AI9" s="17" t="str">
        <f>MID('TABLA DE SUMINISTROS'!H8,4,1)</f>
        <v/>
      </c>
      <c r="AJ9" s="17" t="str">
        <f>MID('TABLA DE SUMINISTROS'!H8,5,1)</f>
        <v/>
      </c>
    </row>
    <row r="10" spans="1:36" ht="12" customHeight="1" x14ac:dyDescent="0.25">
      <c r="A10" s="47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  <c r="O10" s="17" t="str">
        <f>MID('TABLA DE SUMINISTROS'!A8,1,1)</f>
        <v/>
      </c>
      <c r="P10" s="17" t="str">
        <f>MID('TABLA DE SUMINISTROS'!A8,2,1)</f>
        <v/>
      </c>
      <c r="Q10" s="17" t="str">
        <f>MID('TABLA DE SUMINISTROS'!A8,3,1)</f>
        <v/>
      </c>
      <c r="R10" s="17" t="str">
        <f>MID('TABLA DE SUMINISTROS'!A8,4,1)</f>
        <v/>
      </c>
      <c r="S10" s="17" t="str">
        <f>MID('TABLA DE SUMINISTROS'!A8,5,1)</f>
        <v/>
      </c>
      <c r="T10" s="17" t="str">
        <f>MID('TABLA DE SUMINISTROS'!A8,6,1)</f>
        <v/>
      </c>
      <c r="U10" s="17" t="str">
        <f>MID('TABLA DE SUMINISTROS'!A8,7,1)</f>
        <v/>
      </c>
      <c r="V10" s="17" t="str">
        <f>MID('TABLA DE SUMINISTROS'!A8,8,1)</f>
        <v/>
      </c>
      <c r="W10" s="17" t="str">
        <f>MID('TABLA DE SUMINISTROS'!A8,9,1)</f>
        <v/>
      </c>
      <c r="X10" s="17" t="str">
        <f>MID('TABLA DE SUMINISTROS'!A8,10,1)</f>
        <v/>
      </c>
      <c r="Y10" s="17" t="str">
        <f>MID('TABLA DE SUMINISTROS'!A8,11,1)</f>
        <v/>
      </c>
      <c r="Z10" s="17" t="str">
        <f>MID('TABLA DE SUMINISTROS'!A8,12,1)</f>
        <v/>
      </c>
      <c r="AA10" s="17" t="str">
        <f>MID('TABLA DE SUMINISTROS'!A8,13,1)</f>
        <v/>
      </c>
      <c r="AB10" s="17" t="str">
        <f>MID('TABLA DE SUMINISTROS'!A8,14,1)</f>
        <v/>
      </c>
      <c r="AC10" s="17" t="str">
        <f>MID('TABLA DE SUMINISTROS'!A8,15,1)</f>
        <v/>
      </c>
      <c r="AD10" s="17" t="str">
        <f>MID('TABLA DE SUMINISTROS'!A8,16,1)</f>
        <v/>
      </c>
      <c r="AE10" s="17" t="str">
        <f>MID('TABLA DE SUMINISTROS'!A8,17,1)</f>
        <v/>
      </c>
      <c r="AF10" s="17" t="str">
        <f>MID('TABLA DE SUMINISTROS'!A8,18,1)</f>
        <v/>
      </c>
      <c r="AG10" s="17" t="str">
        <f>MID('TABLA DE SUMINISTROS'!A8,19,1)</f>
        <v/>
      </c>
      <c r="AH10" s="17" t="str">
        <f>MID('TABLA DE SUMINISTROS'!A8,20,1)</f>
        <v/>
      </c>
      <c r="AI10" s="17" t="str">
        <f>MID('TABLA DE SUMINISTROS'!A8,21,1)</f>
        <v/>
      </c>
      <c r="AJ10" s="17" t="str">
        <f>MID('TABLA DE SUMINISTROS'!A8,22,1)</f>
        <v/>
      </c>
    </row>
    <row r="11" spans="1:36" ht="12" customHeight="1" x14ac:dyDescent="0.25">
      <c r="A11" s="61" t="s">
        <v>19</v>
      </c>
      <c r="B11" s="62"/>
      <c r="C11" s="63"/>
      <c r="D11" s="55" t="str">
        <f>IF('TABLA DE SUMINISTROS'!J8="","",'TABLA DE SUMINISTROS'!J8)</f>
        <v/>
      </c>
      <c r="E11" s="56"/>
      <c r="F11" s="57"/>
      <c r="G11" s="50" t="s">
        <v>7</v>
      </c>
      <c r="H11" s="50"/>
      <c r="I11" s="50"/>
      <c r="J11" s="50"/>
      <c r="K11" s="50"/>
      <c r="L11" s="50"/>
      <c r="M11" s="11" t="s">
        <v>8</v>
      </c>
      <c r="N11" s="55" t="str">
        <f>IF('TABLA DE SUMINISTROS'!K8="","",'TABLA DE SUMINISTROS'!K8)</f>
        <v/>
      </c>
      <c r="O11" s="56"/>
      <c r="P11" s="57"/>
      <c r="Q11" s="13" t="s">
        <v>9</v>
      </c>
      <c r="R11" s="55" t="str">
        <f>IF('TABLA DE SUMINISTROS'!L8="","",'TABLA DE SUMINISTROS'!L8)</f>
        <v/>
      </c>
      <c r="S11" s="56"/>
      <c r="T11" s="57"/>
      <c r="U11" s="11" t="s">
        <v>10</v>
      </c>
      <c r="V11" s="55" t="str">
        <f>IF('TABLA DE SUMINISTROS'!M8="","",'TABLA DE SUMINISTROS'!M8)</f>
        <v/>
      </c>
      <c r="W11" s="56"/>
      <c r="X11" s="57"/>
      <c r="Y11" s="11" t="s">
        <v>11</v>
      </c>
      <c r="Z11" s="55" t="str">
        <f>IF('TABLA DE SUMINISTROS'!N8="","",'TABLA DE SUMINISTROS'!N8)</f>
        <v/>
      </c>
      <c r="AA11" s="56"/>
      <c r="AB11" s="57"/>
      <c r="AC11" s="11" t="s">
        <v>12</v>
      </c>
      <c r="AD11" s="55" t="str">
        <f>IF('TABLA DE SUMINISTROS'!O8="","",'TABLA DE SUMINISTROS'!O8)</f>
        <v/>
      </c>
      <c r="AE11" s="56"/>
      <c r="AF11" s="57"/>
      <c r="AG11" s="11" t="s">
        <v>13</v>
      </c>
      <c r="AH11" s="55" t="str">
        <f>IF('TABLA DE SUMINISTROS'!P8="","",'TABLA DE SUMINISTROS'!P8)</f>
        <v/>
      </c>
      <c r="AI11" s="56"/>
      <c r="AJ11" s="57"/>
    </row>
    <row r="12" spans="1:36" ht="12" customHeight="1" x14ac:dyDescent="0.25">
      <c r="A12" s="44" t="s">
        <v>40</v>
      </c>
      <c r="B12" s="44"/>
      <c r="C12" s="44"/>
      <c r="D12" s="44"/>
      <c r="E12" s="44"/>
      <c r="F12" s="44"/>
      <c r="G12" s="44"/>
      <c r="H12" s="45" t="str">
        <f>IF('TABLA DE SUMINISTROS'!Q8="","",'TABLA DE SUMINISTROS'!Q8)</f>
        <v/>
      </c>
      <c r="I12" s="45"/>
      <c r="J12" s="45"/>
      <c r="K12" s="45"/>
      <c r="L12" s="45"/>
      <c r="M12" s="45"/>
      <c r="N12" s="45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</row>
    <row r="13" spans="1:36" ht="12" customHeight="1" x14ac:dyDescent="0.25">
      <c r="A13" s="67" t="s">
        <v>44</v>
      </c>
      <c r="B13" s="68"/>
      <c r="C13" s="68"/>
      <c r="D13" s="68"/>
      <c r="E13" s="68"/>
      <c r="F13" s="68"/>
      <c r="G13" s="68"/>
      <c r="H13" s="69"/>
      <c r="I13" s="70" t="s">
        <v>47</v>
      </c>
      <c r="J13" s="71"/>
      <c r="K13" s="29" t="s">
        <v>45</v>
      </c>
      <c r="L13" s="29"/>
      <c r="M13" s="11"/>
      <c r="N13" s="26"/>
      <c r="O13" s="27"/>
      <c r="P13" s="30" t="s">
        <v>47</v>
      </c>
      <c r="Q13" s="13" t="s">
        <v>46</v>
      </c>
      <c r="R13" s="26"/>
      <c r="S13" s="27"/>
      <c r="T13" s="28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4"/>
    </row>
    <row r="14" spans="1:36" ht="6" customHeight="1" thickBo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</row>
    <row r="15" spans="1:36" ht="12" customHeight="1" x14ac:dyDescent="0.25">
      <c r="A15" s="91" t="s">
        <v>41</v>
      </c>
      <c r="B15" s="92"/>
      <c r="C15" s="92"/>
      <c r="D15" s="92"/>
      <c r="E15" s="92"/>
      <c r="F15" s="93"/>
      <c r="G15" s="64" t="str">
        <f>UPPER(CONCATENATE('TABLA DE SUMINISTROS'!R9,""))</f>
        <v/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6"/>
      <c r="Z15" s="21" t="s">
        <v>42</v>
      </c>
      <c r="AA15" s="22"/>
      <c r="AB15" s="25"/>
      <c r="AC15" s="25"/>
      <c r="AD15" s="25" t="str">
        <f>UPPER(CONCATENATE('TABLA DE SUMINISTROS'!S9,))</f>
        <v/>
      </c>
      <c r="AE15" s="25"/>
      <c r="AF15" s="25"/>
      <c r="AG15" s="25"/>
      <c r="AH15" s="25"/>
      <c r="AI15" s="25"/>
      <c r="AJ15" s="25"/>
    </row>
    <row r="16" spans="1:36" ht="12" customHeight="1" x14ac:dyDescent="0.25">
      <c r="A16" s="47" t="s">
        <v>0</v>
      </c>
      <c r="B16" s="48"/>
      <c r="C16" s="49"/>
      <c r="D16" s="51" t="str">
        <f>UPPER(CONCATENATE('TABLA DE SUMINISTROS'!B9," ",'TABLA DE SUMINISTROS'!C9))</f>
        <v xml:space="preserve"> 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2" t="s">
        <v>1</v>
      </c>
      <c r="AA16" s="53"/>
      <c r="AB16" s="53"/>
      <c r="AC16" s="53"/>
      <c r="AD16" s="53"/>
      <c r="AE16" s="54"/>
      <c r="AF16" s="59" t="str">
        <f>UPPER('TABLA DE SUMINISTROS'!D9)</f>
        <v/>
      </c>
      <c r="AG16" s="59"/>
      <c r="AH16" s="59"/>
      <c r="AI16" s="59"/>
      <c r="AJ16" s="59"/>
    </row>
    <row r="17" spans="1:36" ht="12" customHeight="1" x14ac:dyDescent="0.25">
      <c r="A17" s="47" t="s">
        <v>2</v>
      </c>
      <c r="B17" s="48"/>
      <c r="C17" s="49"/>
      <c r="D17" s="51" t="str">
        <f>UPPER('TABLA DE SUMINISTROS'!F9)</f>
        <v/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0" t="s">
        <v>3</v>
      </c>
      <c r="P17" s="50"/>
      <c r="Q17" s="50"/>
      <c r="R17" s="51" t="str">
        <f>UPPER('TABLA DE SUMINISTROS'!G9)</f>
        <v/>
      </c>
      <c r="S17" s="51"/>
      <c r="T17" s="51"/>
      <c r="U17" s="51"/>
      <c r="V17" s="51"/>
      <c r="W17" s="51"/>
      <c r="X17" s="51"/>
      <c r="Y17" s="51"/>
      <c r="Z17" s="51"/>
      <c r="AA17" s="51"/>
      <c r="AB17" s="52" t="s">
        <v>4</v>
      </c>
      <c r="AC17" s="53"/>
      <c r="AD17" s="53"/>
      <c r="AE17" s="54"/>
      <c r="AF17" s="17" t="str">
        <f>MID('TABLA DE SUMINISTROS'!E9,1,1)</f>
        <v/>
      </c>
      <c r="AG17" s="17" t="str">
        <f>MID('TABLA DE SUMINISTROS'!E9,2,1)</f>
        <v/>
      </c>
      <c r="AH17" s="17" t="str">
        <f>MID('TABLA DE SUMINISTROS'!E9,3,1)</f>
        <v/>
      </c>
      <c r="AI17" s="17" t="str">
        <f>MID('TABLA DE SUMINISTROS'!E9,4,1)</f>
        <v/>
      </c>
      <c r="AJ17" s="17" t="str">
        <f>MID('TABLA DE SUMINISTROS'!E9,5,1)</f>
        <v/>
      </c>
    </row>
    <row r="18" spans="1:36" ht="12" customHeight="1" x14ac:dyDescent="0.25">
      <c r="A18" s="47" t="s">
        <v>5</v>
      </c>
      <c r="B18" s="48"/>
      <c r="C18" s="48"/>
      <c r="D18" s="48"/>
      <c r="E18" s="49"/>
      <c r="F18" s="17" t="str">
        <f>MID('TABLA DE SUMINISTROS'!I9,1,1)</f>
        <v/>
      </c>
      <c r="G18" s="17" t="str">
        <f>MID('TABLA DE SUMINISTROS'!I9,2,1)</f>
        <v/>
      </c>
      <c r="H18" s="17" t="str">
        <f>MID('TABLA DE SUMINISTROS'!I9,3,1)</f>
        <v/>
      </c>
      <c r="I18" s="17" t="str">
        <f>MID('TABLA DE SUMINISTROS'!I9,4,1)</f>
        <v/>
      </c>
      <c r="J18" s="17" t="str">
        <f>MID('TABLA DE SUMINISTROS'!I9,5,1)</f>
        <v/>
      </c>
      <c r="K18" s="17" t="str">
        <f>MID('TABLA DE SUMINISTROS'!I9,6,1)</f>
        <v/>
      </c>
      <c r="L18" s="17" t="str">
        <f>MID('TABLA DE SUMINISTROS'!I9,7,1)</f>
        <v/>
      </c>
      <c r="M18" s="17" t="str">
        <f>MID('TABLA DE SUMINISTROS'!I9,8,1)</f>
        <v/>
      </c>
      <c r="N18" s="17" t="str">
        <f>MID('TABLA DE SUMINISTROS'!I9,9,1)</f>
        <v/>
      </c>
      <c r="O18" s="17" t="str">
        <f>MID('TABLA DE SUMINISTROS'!I9,10,1)</f>
        <v/>
      </c>
      <c r="P18" s="17" t="str">
        <f>MID('TABLA DE SUMINISTROS'!I9,11,1)</f>
        <v/>
      </c>
      <c r="Q18" s="17" t="str">
        <f>MID('TABLA DE SUMINISTROS'!I9,12,1)</f>
        <v/>
      </c>
      <c r="R18" s="17" t="str">
        <f>MID('TABLA DE SUMINISTROS'!I9,13,1)</f>
        <v/>
      </c>
      <c r="S18" s="17" t="str">
        <f>MID('TABLA DE SUMINISTROS'!I9,14,1)</f>
        <v/>
      </c>
      <c r="T18" s="17" t="str">
        <f>MID('TABLA DE SUMINISTROS'!I9,15,1)</f>
        <v/>
      </c>
      <c r="U18" s="17" t="str">
        <f>MID('TABLA DE SUMINISTROS'!I9,16,1)</f>
        <v/>
      </c>
      <c r="V18" s="17" t="str">
        <f>MID('TABLA DE SUMINISTROS'!I9,17,1)</f>
        <v/>
      </c>
      <c r="W18" s="17" t="str">
        <f>MID('TABLA DE SUMINISTROS'!I9,18,1)</f>
        <v/>
      </c>
      <c r="X18" s="17" t="str">
        <f>MID('TABLA DE SUMINISTROS'!I9,19,1)</f>
        <v/>
      </c>
      <c r="Y18" s="17" t="str">
        <f>MID('TABLA DE SUMINISTROS'!I9,20,1)</f>
        <v/>
      </c>
      <c r="Z18" s="52" t="s">
        <v>6</v>
      </c>
      <c r="AA18" s="53"/>
      <c r="AB18" s="53"/>
      <c r="AC18" s="53"/>
      <c r="AD18" s="53"/>
      <c r="AE18" s="54"/>
      <c r="AF18" s="17" t="str">
        <f>MID('TABLA DE SUMINISTROS'!H9,1,1)</f>
        <v/>
      </c>
      <c r="AG18" s="17" t="str">
        <f>MID('TABLA DE SUMINISTROS'!H9,2,1)</f>
        <v/>
      </c>
      <c r="AH18" s="17" t="str">
        <f>MID('TABLA DE SUMINISTROS'!H9,3,1)</f>
        <v/>
      </c>
      <c r="AI18" s="17" t="str">
        <f>MID('TABLA DE SUMINISTROS'!H9,4,1)</f>
        <v/>
      </c>
      <c r="AJ18" s="17" t="str">
        <f>MID('TABLA DE SUMINISTROS'!H9,5,1)</f>
        <v/>
      </c>
    </row>
    <row r="19" spans="1:36" ht="12" customHeight="1" x14ac:dyDescent="0.25">
      <c r="A19" s="47" t="s">
        <v>35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17" t="str">
        <f>MID('TABLA DE SUMINISTROS'!A9,1,1)</f>
        <v/>
      </c>
      <c r="P19" s="17" t="str">
        <f>MID('TABLA DE SUMINISTROS'!A9,2,1)</f>
        <v/>
      </c>
      <c r="Q19" s="17" t="str">
        <f>MID('TABLA DE SUMINISTROS'!A9,3,1)</f>
        <v/>
      </c>
      <c r="R19" s="17" t="str">
        <f>MID('TABLA DE SUMINISTROS'!A9,4,1)</f>
        <v/>
      </c>
      <c r="S19" s="17" t="str">
        <f>MID('TABLA DE SUMINISTROS'!A9,5,1)</f>
        <v/>
      </c>
      <c r="T19" s="17" t="str">
        <f>MID('TABLA DE SUMINISTROS'!A9,6,1)</f>
        <v/>
      </c>
      <c r="U19" s="17" t="str">
        <f>MID('TABLA DE SUMINISTROS'!A9,7,1)</f>
        <v/>
      </c>
      <c r="V19" s="17" t="str">
        <f>MID('TABLA DE SUMINISTROS'!A9,8,1)</f>
        <v/>
      </c>
      <c r="W19" s="17" t="str">
        <f>MID('TABLA DE SUMINISTROS'!A9,9,1)</f>
        <v/>
      </c>
      <c r="X19" s="17" t="str">
        <f>MID('TABLA DE SUMINISTROS'!A9,10,1)</f>
        <v/>
      </c>
      <c r="Y19" s="17" t="str">
        <f>MID('TABLA DE SUMINISTROS'!A9,11,1)</f>
        <v/>
      </c>
      <c r="Z19" s="17" t="str">
        <f>MID('TABLA DE SUMINISTROS'!A9,12,1)</f>
        <v/>
      </c>
      <c r="AA19" s="17" t="str">
        <f>MID('TABLA DE SUMINISTROS'!A9,13,1)</f>
        <v/>
      </c>
      <c r="AB19" s="17" t="str">
        <f>MID('TABLA DE SUMINISTROS'!A9,14,1)</f>
        <v/>
      </c>
      <c r="AC19" s="17" t="str">
        <f>MID('TABLA DE SUMINISTROS'!A9,15,1)</f>
        <v/>
      </c>
      <c r="AD19" s="17" t="str">
        <f>MID('TABLA DE SUMINISTROS'!A9,16,1)</f>
        <v/>
      </c>
      <c r="AE19" s="17" t="str">
        <f>MID('TABLA DE SUMINISTROS'!A9,17,1)</f>
        <v/>
      </c>
      <c r="AF19" s="17" t="str">
        <f>MID('TABLA DE SUMINISTROS'!A9,18,1)</f>
        <v/>
      </c>
      <c r="AG19" s="17" t="str">
        <f>MID('TABLA DE SUMINISTROS'!A9,19,1)</f>
        <v/>
      </c>
      <c r="AH19" s="17" t="str">
        <f>MID('TABLA DE SUMINISTROS'!A9,20,1)</f>
        <v/>
      </c>
      <c r="AI19" s="17" t="str">
        <f>MID('TABLA DE SUMINISTROS'!A9,21,1)</f>
        <v/>
      </c>
      <c r="AJ19" s="17" t="str">
        <f>MID('TABLA DE SUMINISTROS'!A9,22,1)</f>
        <v/>
      </c>
    </row>
    <row r="20" spans="1:36" ht="12" customHeight="1" x14ac:dyDescent="0.25">
      <c r="A20" s="61" t="s">
        <v>19</v>
      </c>
      <c r="B20" s="62"/>
      <c r="C20" s="63"/>
      <c r="D20" s="55" t="str">
        <f>IF('TABLA DE SUMINISTROS'!J9="","",'TABLA DE SUMINISTROS'!J9)</f>
        <v/>
      </c>
      <c r="E20" s="56"/>
      <c r="F20" s="57"/>
      <c r="G20" s="50" t="s">
        <v>7</v>
      </c>
      <c r="H20" s="50"/>
      <c r="I20" s="50"/>
      <c r="J20" s="50"/>
      <c r="K20" s="50"/>
      <c r="L20" s="50"/>
      <c r="M20" s="11" t="s">
        <v>8</v>
      </c>
      <c r="N20" s="55" t="str">
        <f>IF('TABLA DE SUMINISTROS'!K9="","",'TABLA DE SUMINISTROS'!K9)</f>
        <v/>
      </c>
      <c r="O20" s="56"/>
      <c r="P20" s="57"/>
      <c r="Q20" s="13" t="s">
        <v>9</v>
      </c>
      <c r="R20" s="55" t="str">
        <f>IF('TABLA DE SUMINISTROS'!L9="","",'TABLA DE SUMINISTROS'!L9)</f>
        <v/>
      </c>
      <c r="S20" s="56"/>
      <c r="T20" s="57"/>
      <c r="U20" s="11" t="s">
        <v>10</v>
      </c>
      <c r="V20" s="55" t="str">
        <f>IF('TABLA DE SUMINISTROS'!M9="","",'TABLA DE SUMINISTROS'!M9)</f>
        <v/>
      </c>
      <c r="W20" s="56"/>
      <c r="X20" s="57"/>
      <c r="Y20" s="11" t="s">
        <v>11</v>
      </c>
      <c r="Z20" s="55" t="str">
        <f>IF('TABLA DE SUMINISTROS'!N9="","",'TABLA DE SUMINISTROS'!N3)</f>
        <v/>
      </c>
      <c r="AA20" s="56"/>
      <c r="AB20" s="57"/>
      <c r="AC20" s="11" t="s">
        <v>12</v>
      </c>
      <c r="AD20" s="55" t="str">
        <f>IF('TABLA DE SUMINISTROS'!O9="","",'TABLA DE SUMINISTROS'!O9)</f>
        <v/>
      </c>
      <c r="AE20" s="56"/>
      <c r="AF20" s="57"/>
      <c r="AG20" s="11" t="s">
        <v>13</v>
      </c>
      <c r="AH20" s="55" t="str">
        <f>IF('TABLA DE SUMINISTROS'!P9="","",'TABLA DE SUMINISTROS'!P9)</f>
        <v/>
      </c>
      <c r="AI20" s="56"/>
      <c r="AJ20" s="57"/>
    </row>
    <row r="21" spans="1:36" ht="12" customHeight="1" x14ac:dyDescent="0.25">
      <c r="A21" s="44" t="s">
        <v>40</v>
      </c>
      <c r="B21" s="44"/>
      <c r="C21" s="44"/>
      <c r="D21" s="44"/>
      <c r="E21" s="44"/>
      <c r="F21" s="44"/>
      <c r="G21" s="44"/>
      <c r="H21" s="45" t="str">
        <f>IF('TABLA DE SUMINISTROS'!Q9="","",'TABLA DE SUMINISTROS'!Q9)</f>
        <v/>
      </c>
      <c r="I21" s="45"/>
      <c r="J21" s="45"/>
      <c r="K21" s="45"/>
      <c r="L21" s="45"/>
      <c r="M21" s="45"/>
      <c r="N21" s="4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</row>
    <row r="22" spans="1:36" ht="12" customHeight="1" x14ac:dyDescent="0.25">
      <c r="A22" s="67" t="s">
        <v>44</v>
      </c>
      <c r="B22" s="68"/>
      <c r="C22" s="68"/>
      <c r="D22" s="68"/>
      <c r="E22" s="68"/>
      <c r="F22" s="68"/>
      <c r="G22" s="68"/>
      <c r="H22" s="69"/>
      <c r="I22" s="70" t="s">
        <v>47</v>
      </c>
      <c r="J22" s="71"/>
      <c r="K22" s="29" t="s">
        <v>45</v>
      </c>
      <c r="L22" s="29"/>
      <c r="M22" s="11"/>
      <c r="N22" s="26"/>
      <c r="O22" s="27"/>
      <c r="P22" s="30" t="s">
        <v>47</v>
      </c>
      <c r="Q22" s="13" t="s">
        <v>46</v>
      </c>
      <c r="R22" s="26"/>
      <c r="S22" s="27"/>
      <c r="T22" s="28"/>
      <c r="U22" s="72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4"/>
    </row>
    <row r="23" spans="1:36" ht="5.25" customHeight="1" thickBot="1" x14ac:dyDescent="0.3"/>
    <row r="24" spans="1:36" ht="12" customHeight="1" x14ac:dyDescent="0.25">
      <c r="A24" s="91" t="s">
        <v>41</v>
      </c>
      <c r="B24" s="92"/>
      <c r="C24" s="92"/>
      <c r="D24" s="92"/>
      <c r="E24" s="92"/>
      <c r="F24" s="93"/>
      <c r="G24" s="64" t="str">
        <f>UPPER(CONCATENATE('TABLA DE SUMINISTROS'!R10,""))</f>
        <v/>
      </c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6"/>
      <c r="Z24" s="21" t="s">
        <v>42</v>
      </c>
      <c r="AA24" s="22"/>
      <c r="AB24" s="25"/>
      <c r="AC24" s="25"/>
      <c r="AD24" s="25" t="str">
        <f>UPPER(CONCATENATE('TABLA DE SUMINISTROS'!S10,))</f>
        <v/>
      </c>
      <c r="AE24" s="25"/>
      <c r="AF24" s="25"/>
      <c r="AG24" s="25"/>
      <c r="AH24" s="25"/>
      <c r="AI24" s="25"/>
      <c r="AJ24" s="25"/>
    </row>
    <row r="25" spans="1:36" ht="12" customHeight="1" x14ac:dyDescent="0.25">
      <c r="A25" s="47" t="s">
        <v>0</v>
      </c>
      <c r="B25" s="48"/>
      <c r="C25" s="49"/>
      <c r="D25" s="51" t="str">
        <f>UPPER(CONCATENATE('TABLA DE SUMINISTROS'!B10," ",'TABLA DE SUMINISTROS'!C10))</f>
        <v xml:space="preserve"> 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2" t="s">
        <v>1</v>
      </c>
      <c r="AA25" s="53"/>
      <c r="AB25" s="53"/>
      <c r="AC25" s="53"/>
      <c r="AD25" s="53"/>
      <c r="AE25" s="54"/>
      <c r="AF25" s="59" t="str">
        <f>UPPER('TABLA DE SUMINISTROS'!D10)</f>
        <v/>
      </c>
      <c r="AG25" s="59"/>
      <c r="AH25" s="59"/>
      <c r="AI25" s="59"/>
      <c r="AJ25" s="59"/>
    </row>
    <row r="26" spans="1:36" ht="12" customHeight="1" x14ac:dyDescent="0.25">
      <c r="A26" s="47" t="s">
        <v>2</v>
      </c>
      <c r="B26" s="48"/>
      <c r="C26" s="49"/>
      <c r="D26" s="51" t="str">
        <f>UPPER('TABLA DE SUMINISTROS'!F10)</f>
        <v/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0" t="s">
        <v>3</v>
      </c>
      <c r="P26" s="50"/>
      <c r="Q26" s="50"/>
      <c r="R26" s="51" t="str">
        <f>UPPER('TABLA DE SUMINISTROS'!G10)</f>
        <v/>
      </c>
      <c r="S26" s="51"/>
      <c r="T26" s="51"/>
      <c r="U26" s="51"/>
      <c r="V26" s="51"/>
      <c r="W26" s="51"/>
      <c r="X26" s="51"/>
      <c r="Y26" s="51"/>
      <c r="Z26" s="51"/>
      <c r="AA26" s="51"/>
      <c r="AB26" s="52" t="s">
        <v>4</v>
      </c>
      <c r="AC26" s="53"/>
      <c r="AD26" s="53"/>
      <c r="AE26" s="54"/>
      <c r="AF26" s="17" t="str">
        <f>MID('TABLA DE SUMINISTROS'!E10,1,1)</f>
        <v/>
      </c>
      <c r="AG26" s="17" t="str">
        <f>MID('TABLA DE SUMINISTROS'!E10,2,1)</f>
        <v/>
      </c>
      <c r="AH26" s="17" t="str">
        <f>MID('TABLA DE SUMINISTROS'!E10,3,1)</f>
        <v/>
      </c>
      <c r="AI26" s="17" t="str">
        <f>MID('TABLA DE SUMINISTROS'!E10,4,1)</f>
        <v/>
      </c>
      <c r="AJ26" s="17" t="str">
        <f>MID('TABLA DE SUMINISTROS'!E10,5,1)</f>
        <v/>
      </c>
    </row>
    <row r="27" spans="1:36" ht="12" customHeight="1" x14ac:dyDescent="0.25">
      <c r="A27" s="47" t="s">
        <v>5</v>
      </c>
      <c r="B27" s="48"/>
      <c r="C27" s="48"/>
      <c r="D27" s="48"/>
      <c r="E27" s="49"/>
      <c r="F27" s="17" t="str">
        <f>MID('TABLA DE SUMINISTROS'!I10,1,1)</f>
        <v/>
      </c>
      <c r="G27" s="17" t="str">
        <f>MID('TABLA DE SUMINISTROS'!I10,2,1)</f>
        <v/>
      </c>
      <c r="H27" s="17" t="str">
        <f>MID('TABLA DE SUMINISTROS'!I10,3,1)</f>
        <v/>
      </c>
      <c r="I27" s="17" t="str">
        <f>MID('TABLA DE SUMINISTROS'!I10,4,1)</f>
        <v/>
      </c>
      <c r="J27" s="17" t="str">
        <f>MID('TABLA DE SUMINISTROS'!I10,5,1)</f>
        <v/>
      </c>
      <c r="K27" s="17" t="str">
        <f>MID('TABLA DE SUMINISTROS'!I10,6,1)</f>
        <v/>
      </c>
      <c r="L27" s="17" t="str">
        <f>MID('TABLA DE SUMINISTROS'!I10,7,1)</f>
        <v/>
      </c>
      <c r="M27" s="17" t="str">
        <f>MID('TABLA DE SUMINISTROS'!I10,8,1)</f>
        <v/>
      </c>
      <c r="N27" s="17" t="str">
        <f>MID('TABLA DE SUMINISTROS'!I10,9,1)</f>
        <v/>
      </c>
      <c r="O27" s="17" t="str">
        <f>MID('TABLA DE SUMINISTROS'!I10,10,1)</f>
        <v/>
      </c>
      <c r="P27" s="17" t="str">
        <f>MID('TABLA DE SUMINISTROS'!I10,11,1)</f>
        <v/>
      </c>
      <c r="Q27" s="17" t="str">
        <f>MID('TABLA DE SUMINISTROS'!I10,12,1)</f>
        <v/>
      </c>
      <c r="R27" s="17" t="str">
        <f>MID('TABLA DE SUMINISTROS'!I10,13,1)</f>
        <v/>
      </c>
      <c r="S27" s="17" t="str">
        <f>MID('TABLA DE SUMINISTROS'!I10,14,1)</f>
        <v/>
      </c>
      <c r="T27" s="17" t="str">
        <f>MID('TABLA DE SUMINISTROS'!I10,15,1)</f>
        <v/>
      </c>
      <c r="U27" s="17" t="str">
        <f>MID('TABLA DE SUMINISTROS'!I10,16,1)</f>
        <v/>
      </c>
      <c r="V27" s="17" t="str">
        <f>MID('TABLA DE SUMINISTROS'!I10,17,1)</f>
        <v/>
      </c>
      <c r="W27" s="17" t="str">
        <f>MID('TABLA DE SUMINISTROS'!I10,18,1)</f>
        <v/>
      </c>
      <c r="X27" s="17" t="str">
        <f>MID('TABLA DE SUMINISTROS'!I10,19,1)</f>
        <v/>
      </c>
      <c r="Y27" s="17" t="str">
        <f>MID('TABLA DE SUMINISTROS'!I10,20,1)</f>
        <v/>
      </c>
      <c r="Z27" s="52" t="s">
        <v>6</v>
      </c>
      <c r="AA27" s="53"/>
      <c r="AB27" s="53"/>
      <c r="AC27" s="53"/>
      <c r="AD27" s="53"/>
      <c r="AE27" s="54"/>
      <c r="AF27" s="17" t="str">
        <f>MID('TABLA DE SUMINISTROS'!H10,1,1)</f>
        <v/>
      </c>
      <c r="AG27" s="17" t="str">
        <f>MID('TABLA DE SUMINISTROS'!H10,2,1)</f>
        <v/>
      </c>
      <c r="AH27" s="17" t="str">
        <f>MID('TABLA DE SUMINISTROS'!H10,3,1)</f>
        <v/>
      </c>
      <c r="AI27" s="17" t="str">
        <f>MID('TABLA DE SUMINISTROS'!H10,4,1)</f>
        <v/>
      </c>
      <c r="AJ27" s="17" t="str">
        <f>MID('TABLA DE SUMINISTROS'!H10,5,1)</f>
        <v/>
      </c>
    </row>
    <row r="28" spans="1:36" ht="12" customHeight="1" x14ac:dyDescent="0.25">
      <c r="A28" s="47" t="s">
        <v>35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17" t="str">
        <f>MID('TABLA DE SUMINISTROS'!A10,1,1)</f>
        <v/>
      </c>
      <c r="P28" s="17" t="str">
        <f>MID('TABLA DE SUMINISTROS'!A10,2,1)</f>
        <v/>
      </c>
      <c r="Q28" s="17" t="str">
        <f>MID('TABLA DE SUMINISTROS'!A10,3,1)</f>
        <v/>
      </c>
      <c r="R28" s="17" t="str">
        <f>MID('TABLA DE SUMINISTROS'!A10,4,1)</f>
        <v/>
      </c>
      <c r="S28" s="17" t="str">
        <f>MID('TABLA DE SUMINISTROS'!A10,5,1)</f>
        <v/>
      </c>
      <c r="T28" s="17" t="str">
        <f>MID('TABLA DE SUMINISTROS'!A10,6,1)</f>
        <v/>
      </c>
      <c r="U28" s="17" t="str">
        <f>MID('TABLA DE SUMINISTROS'!A10,7,1)</f>
        <v/>
      </c>
      <c r="V28" s="17" t="str">
        <f>MID('TABLA DE SUMINISTROS'!A10,8,1)</f>
        <v/>
      </c>
      <c r="W28" s="17" t="str">
        <f>MID('TABLA DE SUMINISTROS'!A10,9,1)</f>
        <v/>
      </c>
      <c r="X28" s="17" t="str">
        <f>MID('TABLA DE SUMINISTROS'!A10,10,1)</f>
        <v/>
      </c>
      <c r="Y28" s="17" t="str">
        <f>MID('TABLA DE SUMINISTROS'!A10,11,1)</f>
        <v/>
      </c>
      <c r="Z28" s="17" t="str">
        <f>MID('TABLA DE SUMINISTROS'!A10,12,1)</f>
        <v/>
      </c>
      <c r="AA28" s="17" t="str">
        <f>MID('TABLA DE SUMINISTROS'!A10,13,1)</f>
        <v/>
      </c>
      <c r="AB28" s="17" t="str">
        <f>MID('TABLA DE SUMINISTROS'!A10,14,1)</f>
        <v/>
      </c>
      <c r="AC28" s="17" t="str">
        <f>MID('TABLA DE SUMINISTROS'!A10,15,1)</f>
        <v/>
      </c>
      <c r="AD28" s="17" t="str">
        <f>MID('TABLA DE SUMINISTROS'!A10,16,1)</f>
        <v/>
      </c>
      <c r="AE28" s="17" t="str">
        <f>MID('TABLA DE SUMINISTROS'!A10,17,1)</f>
        <v/>
      </c>
      <c r="AF28" s="17" t="str">
        <f>MID('TABLA DE SUMINISTROS'!A10,18,1)</f>
        <v/>
      </c>
      <c r="AG28" s="17" t="str">
        <f>MID('TABLA DE SUMINISTROS'!A10,19,1)</f>
        <v/>
      </c>
      <c r="AH28" s="17" t="str">
        <f>MID('TABLA DE SUMINISTROS'!A10,20,1)</f>
        <v/>
      </c>
      <c r="AI28" s="17" t="str">
        <f>MID('TABLA DE SUMINISTROS'!SA10,21,1)</f>
        <v/>
      </c>
      <c r="AJ28" s="17" t="str">
        <f>MID('TABLA DE SUMINISTROS'!A10,22,1)</f>
        <v/>
      </c>
    </row>
    <row r="29" spans="1:36" ht="12" customHeight="1" x14ac:dyDescent="0.25">
      <c r="A29" s="47" t="s">
        <v>19</v>
      </c>
      <c r="B29" s="48"/>
      <c r="C29" s="49"/>
      <c r="D29" s="55" t="str">
        <f>IF('TABLA DE SUMINISTROS'!J10="","",'TABLA DE SUMINISTROS'!J10)</f>
        <v/>
      </c>
      <c r="E29" s="56"/>
      <c r="F29" s="57"/>
      <c r="G29" s="50" t="s">
        <v>7</v>
      </c>
      <c r="H29" s="50"/>
      <c r="I29" s="50"/>
      <c r="J29" s="50"/>
      <c r="K29" s="50"/>
      <c r="L29" s="50"/>
      <c r="M29" s="11" t="s">
        <v>8</v>
      </c>
      <c r="N29" s="55" t="str">
        <f>IF('TABLA DE SUMINISTROS'!K10="","",'TABLA DE SUMINISTROS'!K10)</f>
        <v/>
      </c>
      <c r="O29" s="56"/>
      <c r="P29" s="57"/>
      <c r="Q29" s="13" t="s">
        <v>9</v>
      </c>
      <c r="R29" s="55" t="str">
        <f>IF('TABLA DE SUMINISTROS'!L10="","",'TABLA DE SUMINISTROS'!L10)</f>
        <v/>
      </c>
      <c r="S29" s="56"/>
      <c r="T29" s="57"/>
      <c r="U29" s="11" t="s">
        <v>10</v>
      </c>
      <c r="V29" s="55" t="str">
        <f>IF('TABLA DE SUMINISTROS'!M10="","",'TABLA DE SUMINISTROS'!M10)</f>
        <v/>
      </c>
      <c r="W29" s="56"/>
      <c r="X29" s="57"/>
      <c r="Y29" s="11" t="s">
        <v>11</v>
      </c>
      <c r="Z29" s="55" t="str">
        <f>IF('TABLA DE SUMINISTROS'!N10="","",'TABLA DE SUMINISTROS'!N10)</f>
        <v/>
      </c>
      <c r="AA29" s="56"/>
      <c r="AB29" s="57"/>
      <c r="AC29" s="11" t="s">
        <v>12</v>
      </c>
      <c r="AD29" s="55" t="str">
        <f>IF('TABLA DE SUMINISTROS'!O10="","",'TABLA DE SUMINISTROS'!O10)</f>
        <v/>
      </c>
      <c r="AE29" s="56"/>
      <c r="AF29" s="57"/>
      <c r="AG29" s="11" t="s">
        <v>13</v>
      </c>
      <c r="AH29" s="55" t="str">
        <f>IF('TABLA DE SUMINISTROS'!P10="","",'TABLA DE SUMINISTROS'!P10)</f>
        <v/>
      </c>
      <c r="AI29" s="56"/>
      <c r="AJ29" s="57"/>
    </row>
    <row r="30" spans="1:36" ht="12" customHeight="1" x14ac:dyDescent="0.25">
      <c r="A30" s="44" t="s">
        <v>40</v>
      </c>
      <c r="B30" s="44"/>
      <c r="C30" s="44"/>
      <c r="D30" s="44"/>
      <c r="E30" s="44"/>
      <c r="F30" s="44"/>
      <c r="G30" s="44"/>
      <c r="H30" s="45" t="str">
        <f>IF('TABLA DE SUMINISTROS'!Q10="","",'TABLA DE SUMINISTROS'!Q10)</f>
        <v/>
      </c>
      <c r="I30" s="45"/>
      <c r="J30" s="45"/>
      <c r="K30" s="45"/>
      <c r="L30" s="45"/>
      <c r="M30" s="45"/>
      <c r="N30" s="45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</row>
    <row r="31" spans="1:36" ht="12" customHeight="1" x14ac:dyDescent="0.25">
      <c r="A31" s="67" t="s">
        <v>44</v>
      </c>
      <c r="B31" s="68"/>
      <c r="C31" s="68"/>
      <c r="D31" s="68"/>
      <c r="E31" s="68"/>
      <c r="F31" s="68"/>
      <c r="G31" s="68"/>
      <c r="H31" s="69"/>
      <c r="I31" s="52" t="s">
        <v>47</v>
      </c>
      <c r="J31" s="94"/>
      <c r="K31" s="29" t="s">
        <v>45</v>
      </c>
      <c r="L31" s="29"/>
      <c r="M31" s="11"/>
      <c r="N31" s="26"/>
      <c r="O31" s="27"/>
      <c r="P31" s="30" t="s">
        <v>47</v>
      </c>
      <c r="Q31" s="13" t="s">
        <v>46</v>
      </c>
      <c r="R31" s="26"/>
      <c r="S31" s="27"/>
      <c r="T31" s="28"/>
      <c r="U31" s="72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4"/>
    </row>
    <row r="32" spans="1:36" ht="4.5" customHeight="1" thickBot="1" x14ac:dyDescent="0.3"/>
    <row r="33" spans="1:36" ht="12" customHeight="1" x14ac:dyDescent="0.25">
      <c r="A33" s="91" t="s">
        <v>41</v>
      </c>
      <c r="B33" s="92"/>
      <c r="C33" s="92"/>
      <c r="D33" s="92"/>
      <c r="E33" s="92"/>
      <c r="F33" s="93"/>
      <c r="G33" s="64" t="str">
        <f>UPPER(CONCATENATE('TABLA DE SUMINISTROS'!R11,""))</f>
        <v/>
      </c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6"/>
      <c r="Z33" s="21" t="s">
        <v>42</v>
      </c>
      <c r="AA33" s="22"/>
      <c r="AB33" s="25"/>
      <c r="AC33" s="25"/>
      <c r="AD33" s="25" t="str">
        <f>UPPER(CONCATENATE('TABLA DE SUMINISTROS'!S11,))</f>
        <v/>
      </c>
      <c r="AE33" s="25"/>
      <c r="AF33" s="25"/>
      <c r="AG33" s="25"/>
      <c r="AH33" s="25"/>
      <c r="AI33" s="25"/>
      <c r="AJ33" s="25"/>
    </row>
    <row r="34" spans="1:36" ht="12" customHeight="1" x14ac:dyDescent="0.25">
      <c r="A34" s="47" t="s">
        <v>0</v>
      </c>
      <c r="B34" s="48"/>
      <c r="C34" s="49"/>
      <c r="D34" s="51" t="str">
        <f>UPPER(CONCATENATE('TABLA DE SUMINISTROS'!B11," ",'TABLA DE SUMINISTROS'!C11))</f>
        <v xml:space="preserve"> 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2" t="s">
        <v>1</v>
      </c>
      <c r="AA34" s="53"/>
      <c r="AB34" s="53"/>
      <c r="AC34" s="53"/>
      <c r="AD34" s="53"/>
      <c r="AE34" s="54"/>
      <c r="AF34" s="59" t="str">
        <f>UPPER('TABLA DE SUMINISTROS'!D11)</f>
        <v/>
      </c>
      <c r="AG34" s="59"/>
      <c r="AH34" s="59"/>
      <c r="AI34" s="59"/>
      <c r="AJ34" s="59"/>
    </row>
    <row r="35" spans="1:36" ht="12" customHeight="1" x14ac:dyDescent="0.25">
      <c r="A35" s="47" t="s">
        <v>2</v>
      </c>
      <c r="B35" s="48"/>
      <c r="C35" s="49"/>
      <c r="D35" s="51" t="str">
        <f>UPPER('TABLA DE SUMINISTROS'!F11)</f>
        <v/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0" t="s">
        <v>3</v>
      </c>
      <c r="P35" s="50"/>
      <c r="Q35" s="50"/>
      <c r="R35" s="51" t="str">
        <f>UPPER('TABLA DE SUMINISTROS'!G11)</f>
        <v/>
      </c>
      <c r="S35" s="51"/>
      <c r="T35" s="51"/>
      <c r="U35" s="51"/>
      <c r="V35" s="51"/>
      <c r="W35" s="51"/>
      <c r="X35" s="51"/>
      <c r="Y35" s="51"/>
      <c r="Z35" s="51"/>
      <c r="AA35" s="51"/>
      <c r="AB35" s="52" t="s">
        <v>4</v>
      </c>
      <c r="AC35" s="53"/>
      <c r="AD35" s="53"/>
      <c r="AE35" s="54"/>
      <c r="AF35" s="17" t="str">
        <f>MID('TABLA DE SUMINISTROS'!E11,1,1)</f>
        <v/>
      </c>
      <c r="AG35" s="17" t="str">
        <f>MID('TABLA DE SUMINISTROS'!E11,2,1)</f>
        <v/>
      </c>
      <c r="AH35" s="17" t="str">
        <f>MID('TABLA DE SUMINISTROS'!E11,3,1)</f>
        <v/>
      </c>
      <c r="AI35" s="17" t="str">
        <f>MID('TABLA DE SUMINISTROS'!E11,4,1)</f>
        <v/>
      </c>
      <c r="AJ35" s="17" t="str">
        <f>MID('TABLA DE SUMINISTROS'!E11,5,1)</f>
        <v/>
      </c>
    </row>
    <row r="36" spans="1:36" ht="12" customHeight="1" x14ac:dyDescent="0.25">
      <c r="A36" s="47" t="s">
        <v>5</v>
      </c>
      <c r="B36" s="48"/>
      <c r="C36" s="48"/>
      <c r="D36" s="48"/>
      <c r="E36" s="49"/>
      <c r="F36" s="17" t="str">
        <f>MID('TABLA DE SUMINISTROS'!I11,1,1)</f>
        <v/>
      </c>
      <c r="G36" s="17" t="str">
        <f>MID('TABLA DE SUMINISTROS'!I11,2,1)</f>
        <v/>
      </c>
      <c r="H36" s="17" t="str">
        <f>MID('TABLA DE SUMINISTROS'!I11,3,1)</f>
        <v/>
      </c>
      <c r="I36" s="17" t="str">
        <f>MID('TABLA DE SUMINISTROS'!I11,4,1)</f>
        <v/>
      </c>
      <c r="J36" s="17" t="str">
        <f>MID('TABLA DE SUMINISTROS'!I11,5,1)</f>
        <v/>
      </c>
      <c r="K36" s="17" t="str">
        <f>MID('TABLA DE SUMINISTROS'!I11,6,1)</f>
        <v/>
      </c>
      <c r="L36" s="17" t="str">
        <f>MID('TABLA DE SUMINISTROS'!I11,7,1)</f>
        <v/>
      </c>
      <c r="M36" s="17" t="str">
        <f>MID('TABLA DE SUMINISTROS'!I11,8,1)</f>
        <v/>
      </c>
      <c r="N36" s="17" t="str">
        <f>MID('TABLA DE SUMINISTROS'!I11,9,1)</f>
        <v/>
      </c>
      <c r="O36" s="17" t="str">
        <f>MID('TABLA DE SUMINISTROS'!I11,10,1)</f>
        <v/>
      </c>
      <c r="P36" s="17" t="str">
        <f>MID('TABLA DE SUMINISTROS'!I11,11,1)</f>
        <v/>
      </c>
      <c r="Q36" s="17" t="str">
        <f>MID('TABLA DE SUMINISTROS'!I11,12,1)</f>
        <v/>
      </c>
      <c r="R36" s="17" t="str">
        <f>MID('TABLA DE SUMINISTROS'!I11,13,1)</f>
        <v/>
      </c>
      <c r="S36" s="17" t="str">
        <f>MID('TABLA DE SUMINISTROS'!I11,14,1)</f>
        <v/>
      </c>
      <c r="T36" s="17" t="str">
        <f>MID('TABLA DE SUMINISTROS'!I11,15,1)</f>
        <v/>
      </c>
      <c r="U36" s="17" t="str">
        <f>MID('TABLA DE SUMINISTROS'!I11,16,1)</f>
        <v/>
      </c>
      <c r="V36" s="17" t="str">
        <f>MID('TABLA DE SUMINISTROS'!I11,17,1)</f>
        <v/>
      </c>
      <c r="W36" s="17" t="str">
        <f>MID('TABLA DE SUMINISTROS'!I11,18,1)</f>
        <v/>
      </c>
      <c r="X36" s="17" t="str">
        <f>MID('TABLA DE SUMINISTROS'!I11,19,1)</f>
        <v/>
      </c>
      <c r="Y36" s="17" t="str">
        <f>MID('TABLA DE SUMINISTROS'!I11,20,1)</f>
        <v/>
      </c>
      <c r="Z36" s="52" t="s">
        <v>6</v>
      </c>
      <c r="AA36" s="53"/>
      <c r="AB36" s="53"/>
      <c r="AC36" s="53"/>
      <c r="AD36" s="53"/>
      <c r="AE36" s="54"/>
      <c r="AF36" s="17" t="str">
        <f>MID('TABLA DE SUMINISTROS'!H11,1,1)</f>
        <v/>
      </c>
      <c r="AG36" s="17" t="str">
        <f>MID('TABLA DE SUMINISTROS'!H11,2,1)</f>
        <v/>
      </c>
      <c r="AH36" s="17" t="str">
        <f>MID('TABLA DE SUMINISTROS'!H11,3,1)</f>
        <v/>
      </c>
      <c r="AI36" s="17" t="str">
        <f>MID('TABLA DE SUMINISTROS'!H11,4,1)</f>
        <v/>
      </c>
      <c r="AJ36" s="17" t="str">
        <f>MID('TABLA DE SUMINISTROS'!H11,5,1)</f>
        <v/>
      </c>
    </row>
    <row r="37" spans="1:36" ht="12" customHeight="1" x14ac:dyDescent="0.25">
      <c r="A37" s="47" t="s">
        <v>35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17" t="str">
        <f>MID('TABLA DE SUMINISTROS'!A11,1,1)</f>
        <v/>
      </c>
      <c r="P37" s="17" t="str">
        <f>MID('TABLA DE SUMINISTROS'!A11,2,1)</f>
        <v/>
      </c>
      <c r="Q37" s="17" t="str">
        <f>MID('TABLA DE SUMINISTROS'!A11,3,1)</f>
        <v/>
      </c>
      <c r="R37" s="17" t="str">
        <f>MID('TABLA DE SUMINISTROS'!A11,4,1)</f>
        <v/>
      </c>
      <c r="S37" s="17" t="str">
        <f>MID('TABLA DE SUMINISTROS'!A11,5,1)</f>
        <v/>
      </c>
      <c r="T37" s="17" t="str">
        <f>MID('TABLA DE SUMINISTROS'!A11,6,1)</f>
        <v/>
      </c>
      <c r="U37" s="17" t="str">
        <f>MID('TABLA DE SUMINISTROS'!A11,7,1)</f>
        <v/>
      </c>
      <c r="V37" s="17" t="str">
        <f>MID('TABLA DE SUMINISTROS'!A11,8,1)</f>
        <v/>
      </c>
      <c r="W37" s="17" t="str">
        <f>MID('TABLA DE SUMINISTROS'!A11,9,1)</f>
        <v/>
      </c>
      <c r="X37" s="17" t="str">
        <f>MID('TABLA DE SUMINISTROS'!A11,10,1)</f>
        <v/>
      </c>
      <c r="Y37" s="17" t="str">
        <f>MID('TABLA DE SUMINISTROS'!A11,11,1)</f>
        <v/>
      </c>
      <c r="Z37" s="17" t="str">
        <f>MID('TABLA DE SUMINISTROS'!A11,12,1)</f>
        <v/>
      </c>
      <c r="AA37" s="17" t="str">
        <f>MID('TABLA DE SUMINISTROS'!A11,13,1)</f>
        <v/>
      </c>
      <c r="AB37" s="17" t="str">
        <f>MID('TABLA DE SUMINISTROS'!A11,14,1)</f>
        <v/>
      </c>
      <c r="AC37" s="17" t="str">
        <f>MID('TABLA DE SUMINISTROS'!A11,15,1)</f>
        <v/>
      </c>
      <c r="AD37" s="17" t="str">
        <f>MID('TABLA DE SUMINISTROS'!A11,16,1)</f>
        <v/>
      </c>
      <c r="AE37" s="17" t="str">
        <f>MID('TABLA DE SUMINISTROS'!A11,17,1)</f>
        <v/>
      </c>
      <c r="AF37" s="17" t="str">
        <f>MID('TABLA DE SUMINISTROS'!A11,18,1)</f>
        <v/>
      </c>
      <c r="AG37" s="17" t="str">
        <f>MID('TABLA DE SUMINISTROS'!A11,19,1)</f>
        <v/>
      </c>
      <c r="AH37" s="17" t="str">
        <f>MID('TABLA DE SUMINISTROS'!A11,20,1)</f>
        <v/>
      </c>
      <c r="AI37" s="17" t="str">
        <f>MID('TABLA DE SUMINISTROS'!A11,21,1)</f>
        <v/>
      </c>
      <c r="AJ37" s="17" t="str">
        <f>MID('TABLA DE SUMINISTROS'!A11,22,1)</f>
        <v/>
      </c>
    </row>
    <row r="38" spans="1:36" ht="12" customHeight="1" x14ac:dyDescent="0.25">
      <c r="A38" s="61" t="s">
        <v>19</v>
      </c>
      <c r="B38" s="62"/>
      <c r="C38" s="63"/>
      <c r="D38" s="55" t="str">
        <f>IF('TABLA DE SUMINISTROS'!J11="","",'TABLA DE SUMINISTROS'!J11)</f>
        <v/>
      </c>
      <c r="E38" s="56"/>
      <c r="F38" s="57"/>
      <c r="G38" s="50" t="s">
        <v>7</v>
      </c>
      <c r="H38" s="50"/>
      <c r="I38" s="50"/>
      <c r="J38" s="50"/>
      <c r="K38" s="50"/>
      <c r="L38" s="50"/>
      <c r="M38" s="11" t="s">
        <v>8</v>
      </c>
      <c r="N38" s="55" t="str">
        <f>IF('TABLA DE SUMINISTROS'!K11="","",'TABLA DE SUMINISTROS'!K11)</f>
        <v/>
      </c>
      <c r="O38" s="56"/>
      <c r="P38" s="57"/>
      <c r="Q38" s="13" t="s">
        <v>9</v>
      </c>
      <c r="R38" s="55" t="str">
        <f>IF('TABLA DE SUMINISTROS'!L11="","",'TABLA DE SUMINISTROS'!L11)</f>
        <v/>
      </c>
      <c r="S38" s="56"/>
      <c r="T38" s="57"/>
      <c r="U38" s="11" t="s">
        <v>10</v>
      </c>
      <c r="V38" s="55" t="str">
        <f>IF('TABLA DE SUMINISTROS'!M11="","",'TABLA DE SUMINISTROS'!M11)</f>
        <v/>
      </c>
      <c r="W38" s="56"/>
      <c r="X38" s="57"/>
      <c r="Y38" s="11" t="s">
        <v>11</v>
      </c>
      <c r="Z38" s="55" t="str">
        <f>IF('TABLA DE SUMINISTROS'!N11="","",'TABLA DE SUMINISTROS'!N11)</f>
        <v/>
      </c>
      <c r="AA38" s="56"/>
      <c r="AB38" s="57"/>
      <c r="AC38" s="11" t="s">
        <v>12</v>
      </c>
      <c r="AD38" s="55" t="str">
        <f>IF('TABLA DE SUMINISTROS'!O11="","",'TABLA DE SUMINISTROS'!O11)</f>
        <v/>
      </c>
      <c r="AE38" s="56"/>
      <c r="AF38" s="57"/>
      <c r="AG38" s="11" t="s">
        <v>13</v>
      </c>
      <c r="AH38" s="55" t="str">
        <f>IF('TABLA DE SUMINISTROS'!P11="","",'TABLA DE SUMINISTROS'!P11)</f>
        <v/>
      </c>
      <c r="AI38" s="56"/>
      <c r="AJ38" s="57"/>
    </row>
    <row r="39" spans="1:36" ht="12" customHeight="1" x14ac:dyDescent="0.25">
      <c r="A39" s="44" t="s">
        <v>40</v>
      </c>
      <c r="B39" s="44"/>
      <c r="C39" s="44"/>
      <c r="D39" s="44"/>
      <c r="E39" s="44"/>
      <c r="F39" s="44"/>
      <c r="G39" s="44"/>
      <c r="H39" s="45" t="str">
        <f>IF('TABLA DE SUMINISTROS'!Q11="","",'TABLA DE SUMINISTROS'!Q11)</f>
        <v/>
      </c>
      <c r="I39" s="45"/>
      <c r="J39" s="45"/>
      <c r="K39" s="45"/>
      <c r="L39" s="45"/>
      <c r="M39" s="45"/>
      <c r="N39" s="45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</row>
    <row r="40" spans="1:36" ht="12" customHeight="1" x14ac:dyDescent="0.25">
      <c r="A40" s="67" t="s">
        <v>44</v>
      </c>
      <c r="B40" s="68"/>
      <c r="C40" s="68"/>
      <c r="D40" s="68"/>
      <c r="E40" s="68"/>
      <c r="F40" s="68"/>
      <c r="G40" s="68"/>
      <c r="H40" s="69"/>
      <c r="I40" s="52" t="s">
        <v>47</v>
      </c>
      <c r="J40" s="94"/>
      <c r="K40" s="29" t="s">
        <v>45</v>
      </c>
      <c r="L40" s="29"/>
      <c r="M40" s="11"/>
      <c r="N40" s="26"/>
      <c r="O40" s="27"/>
      <c r="P40" s="30" t="s">
        <v>47</v>
      </c>
      <c r="Q40" s="13" t="s">
        <v>46</v>
      </c>
      <c r="R40" s="26"/>
      <c r="S40" s="27"/>
      <c r="T40" s="28"/>
      <c r="U40" s="72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4"/>
    </row>
    <row r="41" spans="1:36" ht="4.5" customHeight="1" thickBot="1" x14ac:dyDescent="0.3"/>
    <row r="42" spans="1:36" ht="12" customHeight="1" x14ac:dyDescent="0.25">
      <c r="A42" s="91" t="s">
        <v>41</v>
      </c>
      <c r="B42" s="92"/>
      <c r="C42" s="92"/>
      <c r="D42" s="92"/>
      <c r="E42" s="92"/>
      <c r="F42" s="93"/>
      <c r="G42" s="64" t="str">
        <f>UPPER(CONCATENATE('TABLA DE SUMINISTROS'!R12,""))</f>
        <v/>
      </c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6"/>
      <c r="Z42" s="21" t="s">
        <v>42</v>
      </c>
      <c r="AA42" s="22"/>
      <c r="AB42" s="25"/>
      <c r="AC42" s="25"/>
      <c r="AD42" s="25" t="str">
        <f>UPPER(CONCATENATE('TABLA DE SUMINISTROS'!S12,))</f>
        <v/>
      </c>
      <c r="AE42" s="25"/>
      <c r="AF42" s="25"/>
      <c r="AG42" s="25"/>
      <c r="AH42" s="25"/>
      <c r="AI42" s="25"/>
      <c r="AJ42" s="25"/>
    </row>
    <row r="43" spans="1:36" ht="12" customHeight="1" x14ac:dyDescent="0.25">
      <c r="A43" s="47" t="s">
        <v>0</v>
      </c>
      <c r="B43" s="48"/>
      <c r="C43" s="49"/>
      <c r="D43" s="51" t="str">
        <f>UPPER(CONCATENATE('TABLA DE SUMINISTROS'!B12," ",'TABLA DE SUMINISTROS'!C12))</f>
        <v xml:space="preserve"> </v>
      </c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2" t="s">
        <v>1</v>
      </c>
      <c r="AA43" s="53"/>
      <c r="AB43" s="53"/>
      <c r="AC43" s="53"/>
      <c r="AD43" s="53"/>
      <c r="AE43" s="54"/>
      <c r="AF43" s="59" t="str">
        <f>UPPER('TABLA DE SUMINISTROS'!D12)</f>
        <v/>
      </c>
      <c r="AG43" s="59"/>
      <c r="AH43" s="59"/>
      <c r="AI43" s="59"/>
      <c r="AJ43" s="59"/>
    </row>
    <row r="44" spans="1:36" ht="12" customHeight="1" x14ac:dyDescent="0.25">
      <c r="A44" s="47" t="s">
        <v>2</v>
      </c>
      <c r="B44" s="48"/>
      <c r="C44" s="49"/>
      <c r="D44" s="51" t="str">
        <f>UPPER('TABLA DE SUMINISTROS'!F12)</f>
        <v/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0" t="s">
        <v>3</v>
      </c>
      <c r="P44" s="50"/>
      <c r="Q44" s="50"/>
      <c r="R44" s="51" t="str">
        <f>UPPER('TABLA DE SUMINISTROS'!G12)</f>
        <v/>
      </c>
      <c r="S44" s="51"/>
      <c r="T44" s="51"/>
      <c r="U44" s="51"/>
      <c r="V44" s="51"/>
      <c r="W44" s="51"/>
      <c r="X44" s="51"/>
      <c r="Y44" s="51"/>
      <c r="Z44" s="51"/>
      <c r="AA44" s="51"/>
      <c r="AB44" s="52" t="s">
        <v>4</v>
      </c>
      <c r="AC44" s="53"/>
      <c r="AD44" s="53"/>
      <c r="AE44" s="54"/>
      <c r="AF44" s="17" t="str">
        <f>MID('TABLA DE SUMINISTROS'!E12,1,1)</f>
        <v/>
      </c>
      <c r="AG44" s="17" t="str">
        <f>MID('TABLA DE SUMINISTROS'!E12,2,1)</f>
        <v/>
      </c>
      <c r="AH44" s="17" t="str">
        <f>MID('TABLA DE SUMINISTROS'!E12,3,1)</f>
        <v/>
      </c>
      <c r="AI44" s="17" t="str">
        <f>MID('TABLA DE SUMINISTROS'!E12,4,1)</f>
        <v/>
      </c>
      <c r="AJ44" s="17" t="str">
        <f>MID('TABLA DE SUMINISTROS'!E12,5,1)</f>
        <v/>
      </c>
    </row>
    <row r="45" spans="1:36" ht="12" customHeight="1" x14ac:dyDescent="0.25">
      <c r="A45" s="47" t="s">
        <v>5</v>
      </c>
      <c r="B45" s="48"/>
      <c r="C45" s="48"/>
      <c r="D45" s="48"/>
      <c r="E45" s="49"/>
      <c r="F45" s="17" t="str">
        <f>MID('TABLA DE SUMINISTROS'!I6,1,1)</f>
        <v/>
      </c>
      <c r="G45" s="17" t="str">
        <f>MID('TABLA DE SUMINISTROS'!I6,2,1)</f>
        <v/>
      </c>
      <c r="H45" s="17" t="str">
        <f>MID('TABLA DE SUMINISTROS'!I6,3,1)</f>
        <v/>
      </c>
      <c r="I45" s="17" t="str">
        <f>MID('TABLA DE SUMINISTROS'!I6,4,1)</f>
        <v/>
      </c>
      <c r="J45" s="17" t="str">
        <f>MID('TABLA DE SUMINISTROS'!I6,5,1)</f>
        <v/>
      </c>
      <c r="K45" s="17" t="str">
        <f>MID('TABLA DE SUMINISTROS'!I6,6,1)</f>
        <v/>
      </c>
      <c r="L45" s="17" t="str">
        <f>MID('TABLA DE SUMINISTROS'!I6,7,1)</f>
        <v/>
      </c>
      <c r="M45" s="17" t="str">
        <f>MID('TABLA DE SUMINISTROS'!I6,8,1)</f>
        <v/>
      </c>
      <c r="N45" s="17" t="str">
        <f>MID('TABLA DE SUMINISTROS'!I6,9,1)</f>
        <v/>
      </c>
      <c r="O45" s="17" t="str">
        <f>MID('TABLA DE SUMINISTROS'!I6,10,1)</f>
        <v/>
      </c>
      <c r="P45" s="17" t="str">
        <f>MID('TABLA DE SUMINISTROS'!I6,11,1)</f>
        <v/>
      </c>
      <c r="Q45" s="17" t="str">
        <f>MID('TABLA DE SUMINISTROS'!I6,12,1)</f>
        <v/>
      </c>
      <c r="R45" s="17" t="str">
        <f>MID('TABLA DE SUMINISTROS'!I6,13,1)</f>
        <v/>
      </c>
      <c r="S45" s="17" t="str">
        <f>MID('TABLA DE SUMINISTROS'!I6,14,1)</f>
        <v/>
      </c>
      <c r="T45" s="17" t="str">
        <f>MID('TABLA DE SUMINISTROS'!I6,15,1)</f>
        <v/>
      </c>
      <c r="U45" s="17" t="str">
        <f>MID('TABLA DE SUMINISTROS'!I6,16,1)</f>
        <v/>
      </c>
      <c r="V45" s="17" t="str">
        <f>MID('TABLA DE SUMINISTROS'!I6,17,1)</f>
        <v/>
      </c>
      <c r="W45" s="17" t="str">
        <f>MID('TABLA DE SUMINISTROS'!I6,18,1)</f>
        <v/>
      </c>
      <c r="X45" s="17" t="str">
        <f>MID('TABLA DE SUMINISTROS'!I6,19,1)</f>
        <v/>
      </c>
      <c r="Y45" s="17" t="str">
        <f>MID('TABLA DE SUMINISTROS'!I6,20,1)</f>
        <v/>
      </c>
      <c r="Z45" s="52" t="s">
        <v>6</v>
      </c>
      <c r="AA45" s="53"/>
      <c r="AB45" s="53"/>
      <c r="AC45" s="53"/>
      <c r="AD45" s="53"/>
      <c r="AE45" s="54"/>
      <c r="AF45" s="17" t="str">
        <f>MID('TABLA DE SUMINISTROS'!H12,1,1)</f>
        <v/>
      </c>
      <c r="AG45" s="17" t="str">
        <f>MID('TABLA DE SUMINISTROS'!H12,2,1)</f>
        <v/>
      </c>
      <c r="AH45" s="17" t="str">
        <f>MID('TABLA DE SUMINISTROS'!H12,3,1)</f>
        <v/>
      </c>
      <c r="AI45" s="17" t="str">
        <f>MID('TABLA DE SUMINISTROS'!H12,4,1)</f>
        <v/>
      </c>
      <c r="AJ45" s="17" t="str">
        <f>MID('TABLA DE SUMINISTROS'!H12,5,1)</f>
        <v/>
      </c>
    </row>
    <row r="46" spans="1:36" ht="12" customHeight="1" x14ac:dyDescent="0.25">
      <c r="A46" s="47" t="s">
        <v>35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17" t="str">
        <f>MID('TABLA DE SUMINISTROS'!A12,1,1)</f>
        <v/>
      </c>
      <c r="P46" s="17" t="str">
        <f>MID('TABLA DE SUMINISTROS'!A12,2,1)</f>
        <v/>
      </c>
      <c r="Q46" s="17" t="str">
        <f>MID('TABLA DE SUMINISTROS'!A12,3,1)</f>
        <v/>
      </c>
      <c r="R46" s="17" t="str">
        <f>MID('TABLA DE SUMINISTROS'!A12,4,1)</f>
        <v/>
      </c>
      <c r="S46" s="17" t="str">
        <f>MID('TABLA DE SUMINISTROS'!A12,5,1)</f>
        <v/>
      </c>
      <c r="T46" s="17" t="str">
        <f>MID('TABLA DE SUMINISTROS'!A12,6,1)</f>
        <v/>
      </c>
      <c r="U46" s="17" t="str">
        <f>MID('TABLA DE SUMINISTROS'!A12,7,1)</f>
        <v/>
      </c>
      <c r="V46" s="17" t="str">
        <f>MID('TABLA DE SUMINISTROS'!A12,8,1)</f>
        <v/>
      </c>
      <c r="W46" s="17" t="str">
        <f>MID('TABLA DE SUMINISTROS'!A12,9,1)</f>
        <v/>
      </c>
      <c r="X46" s="17" t="str">
        <f>MID('TABLA DE SUMINISTROS'!A12,10,1)</f>
        <v/>
      </c>
      <c r="Y46" s="17" t="str">
        <f>MID('TABLA DE SUMINISTROS'!A12,11,1)</f>
        <v/>
      </c>
      <c r="Z46" s="17" t="str">
        <f>MID('TABLA DE SUMINISTROS'!A12,12,1)</f>
        <v/>
      </c>
      <c r="AA46" s="17" t="str">
        <f>MID('TABLA DE SUMINISTROS'!A12,13,1)</f>
        <v/>
      </c>
      <c r="AB46" s="17" t="str">
        <f>MID('TABLA DE SUMINISTROS'!A12,14,1)</f>
        <v/>
      </c>
      <c r="AC46" s="17" t="str">
        <f>MID('TABLA DE SUMINISTROS'!A12,15,1)</f>
        <v/>
      </c>
      <c r="AD46" s="17" t="str">
        <f>MID('TABLA DE SUMINISTROS'!A12,16,1)</f>
        <v/>
      </c>
      <c r="AE46" s="17" t="str">
        <f>MID('TABLA DE SUMINISTROS'!A12,17,1)</f>
        <v/>
      </c>
      <c r="AF46" s="17" t="str">
        <f>MID('TABLA DE SUMINISTROS'!A12,18,1)</f>
        <v/>
      </c>
      <c r="AG46" s="17" t="str">
        <f>MID('TABLA DE SUMINISTROS'!A12,19,1)</f>
        <v/>
      </c>
      <c r="AH46" s="17" t="str">
        <f>MID('TABLA DE SUMINISTROS'!A12,20,1)</f>
        <v/>
      </c>
      <c r="AI46" s="17" t="str">
        <f>MID('TABLA DE SUMINISTROS'!A12,21,1)</f>
        <v/>
      </c>
      <c r="AJ46" s="17" t="str">
        <f>MID('TABLA DE SUMINISTROS'!A12,22,1)</f>
        <v/>
      </c>
    </row>
    <row r="47" spans="1:36" ht="12" customHeight="1" x14ac:dyDescent="0.25">
      <c r="A47" s="61" t="s">
        <v>19</v>
      </c>
      <c r="B47" s="62"/>
      <c r="C47" s="63"/>
      <c r="D47" s="55" t="str">
        <f>IF('TABLA DE SUMINISTROS'!J12="","",'TABLA DE SUMINISTROS'!J12)</f>
        <v/>
      </c>
      <c r="E47" s="56"/>
      <c r="F47" s="57"/>
      <c r="G47" s="50" t="s">
        <v>7</v>
      </c>
      <c r="H47" s="50"/>
      <c r="I47" s="50"/>
      <c r="J47" s="50"/>
      <c r="K47" s="50"/>
      <c r="L47" s="50"/>
      <c r="M47" s="11" t="s">
        <v>8</v>
      </c>
      <c r="N47" s="55" t="str">
        <f>IF('TABLA DE SUMINISTROS'!K12="","",'TABLA DE SUMINISTROS'!K12)</f>
        <v/>
      </c>
      <c r="O47" s="56"/>
      <c r="P47" s="57"/>
      <c r="Q47" s="13" t="s">
        <v>9</v>
      </c>
      <c r="R47" s="55" t="str">
        <f>IF('TABLA DE SUMINISTROS'!L12="","",'TABLA DE SUMINISTROS'!L12)</f>
        <v/>
      </c>
      <c r="S47" s="56"/>
      <c r="T47" s="57"/>
      <c r="U47" s="11" t="s">
        <v>10</v>
      </c>
      <c r="V47" s="55" t="str">
        <f>IF('TABLA DE SUMINISTROS'!M12="","",'TABLA DE SUMINISTROS'!M12)</f>
        <v/>
      </c>
      <c r="W47" s="56"/>
      <c r="X47" s="57"/>
      <c r="Y47" s="11" t="s">
        <v>11</v>
      </c>
      <c r="Z47" s="55" t="str">
        <f>IF('TABLA DE SUMINISTROS'!N12="","",'TABLA DE SUMINISTROS'!N12)</f>
        <v/>
      </c>
      <c r="AA47" s="56"/>
      <c r="AB47" s="57"/>
      <c r="AC47" s="11" t="s">
        <v>12</v>
      </c>
      <c r="AD47" s="55" t="str">
        <f>IF('TABLA DE SUMINISTROS'!O12="","",'TABLA DE SUMINISTROS'!O12)</f>
        <v/>
      </c>
      <c r="AE47" s="56"/>
      <c r="AF47" s="57"/>
      <c r="AG47" s="11" t="s">
        <v>13</v>
      </c>
      <c r="AH47" s="55" t="str">
        <f>IF('TABLA DE SUMINISTROS'!P12="","",'TABLA DE SUMINISTROS'!P12)</f>
        <v/>
      </c>
      <c r="AI47" s="56"/>
      <c r="AJ47" s="57"/>
    </row>
    <row r="48" spans="1:36" ht="12" customHeight="1" x14ac:dyDescent="0.25">
      <c r="A48" s="44" t="s">
        <v>40</v>
      </c>
      <c r="B48" s="44"/>
      <c r="C48" s="44"/>
      <c r="D48" s="44"/>
      <c r="E48" s="44"/>
      <c r="F48" s="44"/>
      <c r="G48" s="44"/>
      <c r="H48" s="45" t="str">
        <f>IF('TABLA DE SUMINISTROS'!Q12="","",'TABLA DE SUMINISTROS'!Q12)</f>
        <v/>
      </c>
      <c r="I48" s="45"/>
      <c r="J48" s="45"/>
      <c r="K48" s="45"/>
      <c r="L48" s="45"/>
      <c r="M48" s="45"/>
      <c r="N48" s="45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</row>
    <row r="49" spans="1:36" ht="12" customHeight="1" x14ac:dyDescent="0.25">
      <c r="A49" s="67" t="s">
        <v>44</v>
      </c>
      <c r="B49" s="68"/>
      <c r="C49" s="68"/>
      <c r="D49" s="68"/>
      <c r="E49" s="68"/>
      <c r="F49" s="68"/>
      <c r="G49" s="68"/>
      <c r="H49" s="69"/>
      <c r="I49" s="52" t="s">
        <v>47</v>
      </c>
      <c r="J49" s="94"/>
      <c r="K49" s="29" t="s">
        <v>45</v>
      </c>
      <c r="L49" s="29"/>
      <c r="M49" s="11"/>
      <c r="N49" s="26"/>
      <c r="O49" s="27"/>
      <c r="P49" s="30" t="s">
        <v>47</v>
      </c>
      <c r="Q49" s="13" t="s">
        <v>46</v>
      </c>
      <c r="R49" s="26"/>
      <c r="S49" s="27"/>
      <c r="T49" s="28"/>
      <c r="U49" s="72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4"/>
    </row>
    <row r="50" spans="1:36" ht="5.25" customHeight="1" thickBot="1" x14ac:dyDescent="0.3"/>
    <row r="51" spans="1:36" ht="12" customHeight="1" x14ac:dyDescent="0.25">
      <c r="A51" s="91" t="s">
        <v>41</v>
      </c>
      <c r="B51" s="92"/>
      <c r="C51" s="92"/>
      <c r="D51" s="92"/>
      <c r="E51" s="92"/>
      <c r="F51" s="93"/>
      <c r="G51" s="64" t="str">
        <f>UPPER(CONCATENATE('TABLA DE SUMINISTROS'!R13,""))</f>
        <v/>
      </c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6"/>
      <c r="Z51" s="21" t="s">
        <v>42</v>
      </c>
      <c r="AA51" s="22"/>
      <c r="AB51" s="25"/>
      <c r="AC51" s="25"/>
      <c r="AD51" s="25" t="str">
        <f>UPPER(CONCATENATE('TABLA DE SUMINISTROS'!S13,))</f>
        <v/>
      </c>
      <c r="AE51" s="25"/>
      <c r="AF51" s="25"/>
      <c r="AG51" s="25"/>
      <c r="AH51" s="25"/>
      <c r="AI51" s="25"/>
      <c r="AJ51" s="25"/>
    </row>
    <row r="52" spans="1:36" ht="12" customHeight="1" x14ac:dyDescent="0.25">
      <c r="A52" s="47" t="s">
        <v>0</v>
      </c>
      <c r="B52" s="48"/>
      <c r="C52" s="49"/>
      <c r="D52" s="51" t="str">
        <f>UPPER(CONCATENATE('TABLA DE SUMINISTROS'!B13," ",'TABLA DE SUMINISTROS'!C13))</f>
        <v xml:space="preserve"> 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2" t="s">
        <v>1</v>
      </c>
      <c r="AA52" s="53"/>
      <c r="AB52" s="53"/>
      <c r="AC52" s="53"/>
      <c r="AD52" s="53"/>
      <c r="AE52" s="54"/>
      <c r="AF52" s="59" t="str">
        <f>UPPER('TABLA DE SUMINISTROS'!D13)</f>
        <v/>
      </c>
      <c r="AG52" s="59"/>
      <c r="AH52" s="59"/>
      <c r="AI52" s="59"/>
      <c r="AJ52" s="59"/>
    </row>
    <row r="53" spans="1:36" ht="12" customHeight="1" x14ac:dyDescent="0.25">
      <c r="A53" s="47" t="s">
        <v>2</v>
      </c>
      <c r="B53" s="48"/>
      <c r="C53" s="49"/>
      <c r="D53" s="51" t="str">
        <f>UPPER('TABLA DE SUMINISTROS'!F13)</f>
        <v/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0" t="s">
        <v>3</v>
      </c>
      <c r="P53" s="50"/>
      <c r="Q53" s="50"/>
      <c r="R53" s="51" t="str">
        <f>UPPER('TABLA DE SUMINISTROS'!G13)</f>
        <v/>
      </c>
      <c r="S53" s="51"/>
      <c r="T53" s="51"/>
      <c r="U53" s="51"/>
      <c r="V53" s="51"/>
      <c r="W53" s="51"/>
      <c r="X53" s="51"/>
      <c r="Y53" s="51"/>
      <c r="Z53" s="51"/>
      <c r="AA53" s="51"/>
      <c r="AB53" s="52" t="s">
        <v>4</v>
      </c>
      <c r="AC53" s="53"/>
      <c r="AD53" s="53"/>
      <c r="AE53" s="54"/>
      <c r="AF53" s="17" t="str">
        <f>MID('TABLA DE SUMINISTROS'!E13,1,1)</f>
        <v/>
      </c>
      <c r="AG53" s="17" t="str">
        <f>MID('TABLA DE SUMINISTROS'!E13,2,1)</f>
        <v/>
      </c>
      <c r="AH53" s="17" t="str">
        <f>MID('TABLA DE SUMINISTROS'!E13,3,1)</f>
        <v/>
      </c>
      <c r="AI53" s="17" t="str">
        <f>MID('TABLA DE SUMINISTROS'!E13,4,1)</f>
        <v/>
      </c>
      <c r="AJ53" s="17" t="str">
        <f>MID('TABLA DE SUMINISTROS'!E13,5,1)</f>
        <v/>
      </c>
    </row>
    <row r="54" spans="1:36" ht="12" customHeight="1" x14ac:dyDescent="0.25">
      <c r="A54" s="47" t="s">
        <v>5</v>
      </c>
      <c r="B54" s="48"/>
      <c r="C54" s="48"/>
      <c r="D54" s="48"/>
      <c r="E54" s="49"/>
      <c r="F54" s="17" t="str">
        <f>MID('TABLA DE SUMINISTROS'!I7,1,1)</f>
        <v/>
      </c>
      <c r="G54" s="17" t="str">
        <f>MID('TABLA DE SUMINISTROS'!I7,2,1)</f>
        <v/>
      </c>
      <c r="H54" s="17" t="str">
        <f>MID('TABLA DE SUMINISTROS'!I7,3,1)</f>
        <v/>
      </c>
      <c r="I54" s="17" t="str">
        <f>MID('TABLA DE SUMINISTROS'!I7,4,1)</f>
        <v/>
      </c>
      <c r="J54" s="17" t="str">
        <f>MID('TABLA DE SUMINISTROS'!I7,5,1)</f>
        <v/>
      </c>
      <c r="K54" s="17" t="str">
        <f>MID('TABLA DE SUMINISTROS'!I7,6,1)</f>
        <v/>
      </c>
      <c r="L54" s="17" t="str">
        <f>MID('TABLA DE SUMINISTROS'!I7,7,1)</f>
        <v/>
      </c>
      <c r="M54" s="17" t="str">
        <f>MID('TABLA DE SUMINISTROS'!I7,8,1)</f>
        <v/>
      </c>
      <c r="N54" s="17" t="str">
        <f>MID('TABLA DE SUMINISTROS'!I7,9,1)</f>
        <v/>
      </c>
      <c r="O54" s="17" t="str">
        <f>MID('TABLA DE SUMINISTROS'!I7,10,1)</f>
        <v/>
      </c>
      <c r="P54" s="17" t="str">
        <f>MID('TABLA DE SUMINISTROS'!I7,11,1)</f>
        <v/>
      </c>
      <c r="Q54" s="17" t="str">
        <f>MID('TABLA DE SUMINISTROS'!I7,12,1)</f>
        <v/>
      </c>
      <c r="R54" s="17" t="str">
        <f>MID('TABLA DE SUMINISTROS'!I7,13,1)</f>
        <v/>
      </c>
      <c r="S54" s="17" t="str">
        <f>MID('TABLA DE SUMINISTROS'!I7,14,1)</f>
        <v/>
      </c>
      <c r="T54" s="17" t="str">
        <f>MID('TABLA DE SUMINISTROS'!I7,15,1)</f>
        <v/>
      </c>
      <c r="U54" s="17" t="str">
        <f>MID('TABLA DE SUMINISTROS'!I7,16,1)</f>
        <v/>
      </c>
      <c r="V54" s="17" t="str">
        <f>MID('TABLA DE SUMINISTROS'!I7,17,1)</f>
        <v/>
      </c>
      <c r="W54" s="17" t="str">
        <f>MID('TABLA DE SUMINISTROS'!I7,18,1)</f>
        <v/>
      </c>
      <c r="X54" s="17" t="str">
        <f>MID('TABLA DE SUMINISTROS'!I7,19,1)</f>
        <v/>
      </c>
      <c r="Y54" s="17" t="str">
        <f>MID('TABLA DE SUMINISTROS'!I7,20,1)</f>
        <v/>
      </c>
      <c r="Z54" s="52" t="s">
        <v>6</v>
      </c>
      <c r="AA54" s="53"/>
      <c r="AB54" s="53"/>
      <c r="AC54" s="53"/>
      <c r="AD54" s="53"/>
      <c r="AE54" s="54"/>
      <c r="AF54" s="17" t="str">
        <f>MID('TABLA DE SUMINISTROS'!H13,1,1)</f>
        <v/>
      </c>
      <c r="AG54" s="17" t="str">
        <f>MID('TABLA DE SUMINISTROS'!H13,2,1)</f>
        <v/>
      </c>
      <c r="AH54" s="17" t="str">
        <f>MID('TABLA DE SUMINISTROS'!H13,3,1)</f>
        <v/>
      </c>
      <c r="AI54" s="17" t="str">
        <f>MID('TABLA DE SUMINISTROS'!H13,4,1)</f>
        <v/>
      </c>
      <c r="AJ54" s="17" t="str">
        <f>MID('TABLA DE SUMINISTROS'!H13,5,1)</f>
        <v/>
      </c>
    </row>
    <row r="55" spans="1:36" ht="12" customHeight="1" x14ac:dyDescent="0.25">
      <c r="A55" s="47" t="s">
        <v>35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9"/>
      <c r="O55" s="17" t="str">
        <f>MID('TABLA DE SUMINISTROS'!A13,1,1)</f>
        <v/>
      </c>
      <c r="P55" s="17" t="str">
        <f>MID('TABLA DE SUMINISTROS'!A13,2,1)</f>
        <v/>
      </c>
      <c r="Q55" s="17" t="str">
        <f>MID('TABLA DE SUMINISTROS'!A13,3,1)</f>
        <v/>
      </c>
      <c r="R55" s="17" t="str">
        <f>MID('TABLA DE SUMINISTROS'!A13,4,1)</f>
        <v/>
      </c>
      <c r="S55" s="17" t="str">
        <f>MID('TABLA DE SUMINISTROS'!A13,5,1)</f>
        <v/>
      </c>
      <c r="T55" s="17" t="str">
        <f>MID('TABLA DE SUMINISTROS'!A13,6,1)</f>
        <v/>
      </c>
      <c r="U55" s="17" t="str">
        <f>MID('TABLA DE SUMINISTROS'!A13,7,1)</f>
        <v/>
      </c>
      <c r="V55" s="17" t="str">
        <f>MID('TABLA DE SUMINISTROS'!A13,8,1)</f>
        <v/>
      </c>
      <c r="W55" s="17" t="str">
        <f>MID('TABLA DE SUMINISTROS'!A13,9,1)</f>
        <v/>
      </c>
      <c r="X55" s="17" t="str">
        <f>MID('TABLA DE SUMINISTROS'!A13,10,1)</f>
        <v/>
      </c>
      <c r="Y55" s="17" t="str">
        <f>MID('TABLA DE SUMINISTROS'!A13,11,1)</f>
        <v/>
      </c>
      <c r="Z55" s="17" t="str">
        <f>MID('TABLA DE SUMINISTROS'!A13,12,1)</f>
        <v/>
      </c>
      <c r="AA55" s="17" t="str">
        <f>MID('TABLA DE SUMINISTROS'!A13,13,1)</f>
        <v/>
      </c>
      <c r="AB55" s="17" t="str">
        <f>MID('TABLA DE SUMINISTROS'!A13,14,1)</f>
        <v/>
      </c>
      <c r="AC55" s="17" t="str">
        <f>MID('TABLA DE SUMINISTROS'!A13,15,1)</f>
        <v/>
      </c>
      <c r="AD55" s="17" t="str">
        <f>MID('TABLA DE SUMINISTROS'!A13,16,1)</f>
        <v/>
      </c>
      <c r="AE55" s="17" t="str">
        <f>MID('TABLA DE SUMINISTROS'!A13,17,1)</f>
        <v/>
      </c>
      <c r="AF55" s="17" t="str">
        <f>MID('TABLA DE SUMINISTROS'!A13,18,1)</f>
        <v/>
      </c>
      <c r="AG55" s="17" t="str">
        <f>MID('TABLA DE SUMINISTROS'!A13,19,1)</f>
        <v/>
      </c>
      <c r="AH55" s="17" t="str">
        <f>MID('TABLA DE SUMINISTROS'!A13,20,1)</f>
        <v/>
      </c>
      <c r="AI55" s="17" t="str">
        <f>MID('TABLA DE SUMINISTROS'!A13,21,1)</f>
        <v/>
      </c>
      <c r="AJ55" s="17" t="str">
        <f>MID('TABLA DE SUMINISTROS'!A13,22,1)</f>
        <v/>
      </c>
    </row>
    <row r="56" spans="1:36" ht="12" customHeight="1" x14ac:dyDescent="0.25">
      <c r="A56" s="61" t="s">
        <v>19</v>
      </c>
      <c r="B56" s="62"/>
      <c r="C56" s="63"/>
      <c r="D56" s="55" t="str">
        <f>IF('TABLA DE SUMINISTROS'!J13="","",'TABLA DE SUMINISTROS'!J13)</f>
        <v/>
      </c>
      <c r="E56" s="56"/>
      <c r="F56" s="57"/>
      <c r="G56" s="50" t="s">
        <v>7</v>
      </c>
      <c r="H56" s="50"/>
      <c r="I56" s="50"/>
      <c r="J56" s="50"/>
      <c r="K56" s="50"/>
      <c r="L56" s="50"/>
      <c r="M56" s="11" t="s">
        <v>8</v>
      </c>
      <c r="N56" s="55" t="str">
        <f>IF('TABLA DE SUMINISTROS'!K13="","",'TABLA DE SUMINISTROS'!K13)</f>
        <v/>
      </c>
      <c r="O56" s="56"/>
      <c r="P56" s="57"/>
      <c r="Q56" s="13" t="s">
        <v>9</v>
      </c>
      <c r="R56" s="55" t="str">
        <f>IF('TABLA DE SUMINISTROS'!L13="","",'TABLA DE SUMINISTROS'!L13)</f>
        <v/>
      </c>
      <c r="S56" s="56"/>
      <c r="T56" s="57"/>
      <c r="U56" s="11" t="s">
        <v>10</v>
      </c>
      <c r="V56" s="55" t="str">
        <f>IF('TABLA DE SUMINISTROS'!M13="","",'TABLA DE SUMINISTROS'!M13)</f>
        <v/>
      </c>
      <c r="W56" s="56"/>
      <c r="X56" s="57"/>
      <c r="Y56" s="11" t="s">
        <v>11</v>
      </c>
      <c r="Z56" s="55" t="str">
        <f>IF('TABLA DE SUMINISTROS'!N13="","",'TABLA DE SUMINISTROS'!N13)</f>
        <v/>
      </c>
      <c r="AA56" s="56"/>
      <c r="AB56" s="57"/>
      <c r="AC56" s="11" t="s">
        <v>12</v>
      </c>
      <c r="AD56" s="55" t="str">
        <f>IF('TABLA DE SUMINISTROS'!O13="","",'TABLA DE SUMINISTROS'!O13)</f>
        <v/>
      </c>
      <c r="AE56" s="56"/>
      <c r="AF56" s="57"/>
      <c r="AG56" s="11" t="s">
        <v>13</v>
      </c>
      <c r="AH56" s="55" t="str">
        <f>IF('TABLA DE SUMINISTROS'!P13="","",'TABLA DE SUMINISTROS'!P13)</f>
        <v/>
      </c>
      <c r="AI56" s="56"/>
      <c r="AJ56" s="57"/>
    </row>
    <row r="57" spans="1:36" ht="12" customHeight="1" x14ac:dyDescent="0.25">
      <c r="A57" s="44" t="s">
        <v>40</v>
      </c>
      <c r="B57" s="44"/>
      <c r="C57" s="44"/>
      <c r="D57" s="44"/>
      <c r="E57" s="44"/>
      <c r="F57" s="44"/>
      <c r="G57" s="44"/>
      <c r="H57" s="45" t="str">
        <f>IF('TABLA DE SUMINISTROS'!Q13="","",'TABLA DE SUMINISTROS'!Q13)</f>
        <v/>
      </c>
      <c r="I57" s="45"/>
      <c r="J57" s="45"/>
      <c r="K57" s="45"/>
      <c r="L57" s="45"/>
      <c r="M57" s="45"/>
      <c r="N57" s="45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</row>
    <row r="58" spans="1:36" ht="12" customHeight="1" x14ac:dyDescent="0.25">
      <c r="A58" s="67" t="s">
        <v>44</v>
      </c>
      <c r="B58" s="89"/>
      <c r="C58" s="89"/>
      <c r="D58" s="89"/>
      <c r="E58" s="89"/>
      <c r="F58" s="89"/>
      <c r="G58" s="89"/>
      <c r="H58" s="90"/>
      <c r="I58" s="52" t="s">
        <v>47</v>
      </c>
      <c r="J58" s="54"/>
      <c r="K58" s="29" t="s">
        <v>45</v>
      </c>
      <c r="L58" s="29"/>
      <c r="M58" s="11"/>
      <c r="N58" s="26"/>
      <c r="O58" s="27"/>
      <c r="P58" s="30" t="s">
        <v>47</v>
      </c>
      <c r="Q58" s="13" t="s">
        <v>46</v>
      </c>
      <c r="R58" s="26"/>
      <c r="S58" s="27"/>
      <c r="T58" s="28"/>
      <c r="U58" s="72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4"/>
    </row>
    <row r="59" spans="1:36" ht="3.75" customHeight="1" x14ac:dyDescent="0.25"/>
    <row r="60" spans="1:36" ht="11.25" customHeight="1" x14ac:dyDescent="0.25">
      <c r="A60" s="77" t="s">
        <v>52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9"/>
      <c r="AJ60" s="24"/>
    </row>
    <row r="61" spans="1:36" ht="9.75" customHeight="1" x14ac:dyDescent="0.25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2"/>
      <c r="AJ61" s="23"/>
    </row>
    <row r="62" spans="1:36" ht="12" customHeight="1" x14ac:dyDescent="0.25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2"/>
      <c r="AJ62" s="23"/>
    </row>
    <row r="63" spans="1:36" s="9" customFormat="1" ht="17.25" customHeight="1" thickBot="1" x14ac:dyDescent="0.3">
      <c r="A63" s="86" t="s">
        <v>16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</row>
    <row r="64" spans="1:36" ht="5.25" customHeight="1" x14ac:dyDescent="0.25">
      <c r="A64" s="87" t="s">
        <v>33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</row>
    <row r="65" spans="1:36" ht="1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</row>
    <row r="66" spans="1:36" ht="10.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</row>
    <row r="67" spans="1:36" ht="12" customHeight="1" x14ac:dyDescent="0.25">
      <c r="A67" s="12" t="s">
        <v>17</v>
      </c>
      <c r="B67" s="14"/>
      <c r="C67" s="14"/>
      <c r="D67" s="14"/>
      <c r="E67" s="14"/>
      <c r="F67" s="14"/>
      <c r="G67" s="14"/>
      <c r="H67" s="14"/>
      <c r="I67" s="14"/>
      <c r="J67" s="15"/>
      <c r="K67" s="15"/>
      <c r="L67" s="83" t="s">
        <v>43</v>
      </c>
      <c r="M67" s="83"/>
      <c r="N67" s="83"/>
      <c r="O67" s="83"/>
      <c r="P67" s="83"/>
      <c r="Q67" s="83"/>
      <c r="R67" s="76" t="s">
        <v>14</v>
      </c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</row>
    <row r="68" spans="1:36" ht="24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5"/>
      <c r="K68" s="15"/>
      <c r="L68" s="83"/>
      <c r="M68" s="83"/>
      <c r="N68" s="83"/>
      <c r="O68" s="83"/>
      <c r="P68" s="83"/>
      <c r="Q68" s="83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</row>
    <row r="69" spans="1:36" ht="12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5"/>
      <c r="K69" s="15"/>
      <c r="L69" s="83"/>
      <c r="M69" s="83"/>
      <c r="N69" s="83"/>
      <c r="O69" s="83"/>
      <c r="P69" s="83"/>
      <c r="Q69" s="83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</row>
    <row r="70" spans="1:36" ht="12" customHeight="1" x14ac:dyDescent="0.25">
      <c r="A70" s="12"/>
      <c r="B70" s="14"/>
      <c r="C70" s="14"/>
      <c r="D70" s="14"/>
      <c r="E70" s="14"/>
      <c r="F70" s="14"/>
      <c r="G70" s="14"/>
      <c r="H70" s="14"/>
      <c r="I70" s="14"/>
      <c r="J70" s="16"/>
      <c r="K70" s="12"/>
      <c r="L70" s="12"/>
      <c r="M70" s="12"/>
      <c r="N70" s="85" t="s">
        <v>15</v>
      </c>
      <c r="O70" s="85"/>
      <c r="P70" s="85"/>
      <c r="Q70" s="85"/>
      <c r="R70" s="76" t="s">
        <v>34</v>
      </c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</row>
    <row r="71" spans="1:36" ht="7.5" customHeight="1" thickBot="1" x14ac:dyDescent="0.3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</row>
    <row r="72" spans="1:36" ht="12" customHeight="1" thickTop="1" x14ac:dyDescent="0.25">
      <c r="A72" s="98" t="s">
        <v>51</v>
      </c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</row>
    <row r="73" spans="1:36" ht="1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4"/>
      <c r="AI73" s="4"/>
      <c r="AJ73" s="4"/>
    </row>
    <row r="74" spans="1:36" ht="12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2" customHeight="1" x14ac:dyDescent="0.25">
      <c r="G77" s="5"/>
      <c r="T77" s="5"/>
    </row>
    <row r="78" spans="1:36" ht="12" customHeight="1" x14ac:dyDescent="0.25"/>
  </sheetData>
  <sheetProtection selectLockedCells="1" selectUnlockedCells="1"/>
  <mergeCells count="187">
    <mergeCell ref="A72:AJ72"/>
    <mergeCell ref="L67:Q69"/>
    <mergeCell ref="R67:AJ67"/>
    <mergeCell ref="R68:AJ69"/>
    <mergeCell ref="N70:Q70"/>
    <mergeCell ref="R70:AJ70"/>
    <mergeCell ref="A71:AJ71"/>
    <mergeCell ref="A58:H58"/>
    <mergeCell ref="I58:J58"/>
    <mergeCell ref="U58:AJ58"/>
    <mergeCell ref="A60:AI62"/>
    <mergeCell ref="A63:AJ63"/>
    <mergeCell ref="A64:AJ66"/>
    <mergeCell ref="V56:X56"/>
    <mergeCell ref="Z56:AB56"/>
    <mergeCell ref="AD56:AF56"/>
    <mergeCell ref="AH56:AJ56"/>
    <mergeCell ref="A57:G57"/>
    <mergeCell ref="H57:N57"/>
    <mergeCell ref="O57:AJ57"/>
    <mergeCell ref="A55:N55"/>
    <mergeCell ref="A56:C56"/>
    <mergeCell ref="D56:F56"/>
    <mergeCell ref="G56:L56"/>
    <mergeCell ref="N56:P56"/>
    <mergeCell ref="R56:T56"/>
    <mergeCell ref="A53:C53"/>
    <mergeCell ref="D53:N53"/>
    <mergeCell ref="O53:Q53"/>
    <mergeCell ref="R53:AA53"/>
    <mergeCell ref="AB53:AE53"/>
    <mergeCell ref="A54:E54"/>
    <mergeCell ref="Z54:AE54"/>
    <mergeCell ref="A49:H49"/>
    <mergeCell ref="I49:J49"/>
    <mergeCell ref="U49:AJ49"/>
    <mergeCell ref="A51:F51"/>
    <mergeCell ref="G51:Y51"/>
    <mergeCell ref="A52:C52"/>
    <mergeCell ref="D52:Y52"/>
    <mergeCell ref="Z52:AE52"/>
    <mergeCell ref="AF52:AJ52"/>
    <mergeCell ref="V47:X47"/>
    <mergeCell ref="Z47:AB47"/>
    <mergeCell ref="AD47:AF47"/>
    <mergeCell ref="AH47:AJ47"/>
    <mergeCell ref="A48:G48"/>
    <mergeCell ref="H48:N48"/>
    <mergeCell ref="O48:AJ48"/>
    <mergeCell ref="A46:N46"/>
    <mergeCell ref="A47:C47"/>
    <mergeCell ref="D47:F47"/>
    <mergeCell ref="G47:L47"/>
    <mergeCell ref="N47:P47"/>
    <mergeCell ref="R47:T47"/>
    <mergeCell ref="A44:C44"/>
    <mergeCell ref="D44:N44"/>
    <mergeCell ref="O44:Q44"/>
    <mergeCell ref="R44:AA44"/>
    <mergeCell ref="AB44:AE44"/>
    <mergeCell ref="A45:E45"/>
    <mergeCell ref="Z45:AE45"/>
    <mergeCell ref="A40:H40"/>
    <mergeCell ref="I40:J40"/>
    <mergeCell ref="U40:AJ40"/>
    <mergeCell ref="A42:F42"/>
    <mergeCell ref="G42:Y42"/>
    <mergeCell ref="A43:C43"/>
    <mergeCell ref="D43:Y43"/>
    <mergeCell ref="Z43:AE43"/>
    <mergeCell ref="AF43:AJ43"/>
    <mergeCell ref="V38:X38"/>
    <mergeCell ref="Z38:AB38"/>
    <mergeCell ref="AD38:AF38"/>
    <mergeCell ref="AH38:AJ38"/>
    <mergeCell ref="A39:G39"/>
    <mergeCell ref="H39:N39"/>
    <mergeCell ref="O39:AJ39"/>
    <mergeCell ref="A37:N37"/>
    <mergeCell ref="A38:C38"/>
    <mergeCell ref="D38:F38"/>
    <mergeCell ref="G38:L38"/>
    <mergeCell ref="N38:P38"/>
    <mergeCell ref="R38:T38"/>
    <mergeCell ref="A35:C35"/>
    <mergeCell ref="D35:N35"/>
    <mergeCell ref="O35:Q35"/>
    <mergeCell ref="R35:AA35"/>
    <mergeCell ref="AB35:AE35"/>
    <mergeCell ref="A36:E36"/>
    <mergeCell ref="Z36:AE36"/>
    <mergeCell ref="A31:H31"/>
    <mergeCell ref="I31:J31"/>
    <mergeCell ref="U31:AJ31"/>
    <mergeCell ref="A33:F33"/>
    <mergeCell ref="G33:Y33"/>
    <mergeCell ref="A34:C34"/>
    <mergeCell ref="D34:Y34"/>
    <mergeCell ref="Z34:AE34"/>
    <mergeCell ref="AF34:AJ34"/>
    <mergeCell ref="V29:X29"/>
    <mergeCell ref="Z29:AB29"/>
    <mergeCell ref="AD29:AF29"/>
    <mergeCell ref="AH29:AJ29"/>
    <mergeCell ref="A30:G30"/>
    <mergeCell ref="H30:N30"/>
    <mergeCell ref="O30:AJ30"/>
    <mergeCell ref="A28:N28"/>
    <mergeCell ref="A29:C29"/>
    <mergeCell ref="D29:F29"/>
    <mergeCell ref="G29:L29"/>
    <mergeCell ref="N29:P29"/>
    <mergeCell ref="R29:T29"/>
    <mergeCell ref="A26:C26"/>
    <mergeCell ref="D26:N26"/>
    <mergeCell ref="O26:Q26"/>
    <mergeCell ref="R26:AA26"/>
    <mergeCell ref="AB26:AE26"/>
    <mergeCell ref="A27:E27"/>
    <mergeCell ref="Z27:AE27"/>
    <mergeCell ref="A24:F24"/>
    <mergeCell ref="G24:Y24"/>
    <mergeCell ref="A25:C25"/>
    <mergeCell ref="D25:Y25"/>
    <mergeCell ref="Z25:AE25"/>
    <mergeCell ref="AF25:AJ25"/>
    <mergeCell ref="AD20:AF20"/>
    <mergeCell ref="AH20:AJ20"/>
    <mergeCell ref="A21:G21"/>
    <mergeCell ref="H21:N21"/>
    <mergeCell ref="O21:AJ21"/>
    <mergeCell ref="A22:H22"/>
    <mergeCell ref="I22:J22"/>
    <mergeCell ref="U22:AJ22"/>
    <mergeCell ref="A18:E18"/>
    <mergeCell ref="Z18:AE18"/>
    <mergeCell ref="A19:N19"/>
    <mergeCell ref="A20:C20"/>
    <mergeCell ref="D20:F20"/>
    <mergeCell ref="G20:L20"/>
    <mergeCell ref="N20:P20"/>
    <mergeCell ref="R20:T20"/>
    <mergeCell ref="V20:X20"/>
    <mergeCell ref="Z20:AB20"/>
    <mergeCell ref="A16:C16"/>
    <mergeCell ref="D16:Y16"/>
    <mergeCell ref="Z16:AE16"/>
    <mergeCell ref="AF16:AJ16"/>
    <mergeCell ref="A17:C17"/>
    <mergeCell ref="D17:N17"/>
    <mergeCell ref="O17:Q17"/>
    <mergeCell ref="R17:AA17"/>
    <mergeCell ref="AB17:AE17"/>
    <mergeCell ref="A13:H13"/>
    <mergeCell ref="I13:J13"/>
    <mergeCell ref="U13:AJ13"/>
    <mergeCell ref="A14:AJ14"/>
    <mergeCell ref="A15:F15"/>
    <mergeCell ref="G15:Y15"/>
    <mergeCell ref="V11:X11"/>
    <mergeCell ref="Z11:AB11"/>
    <mergeCell ref="AD11:AF11"/>
    <mergeCell ref="AH11:AJ11"/>
    <mergeCell ref="A12:G12"/>
    <mergeCell ref="H12:N12"/>
    <mergeCell ref="O12:AJ12"/>
    <mergeCell ref="A10:N10"/>
    <mergeCell ref="A11:C11"/>
    <mergeCell ref="D11:F11"/>
    <mergeCell ref="G11:L11"/>
    <mergeCell ref="N11:P11"/>
    <mergeCell ref="R11:T11"/>
    <mergeCell ref="A8:C8"/>
    <mergeCell ref="D8:N8"/>
    <mergeCell ref="O8:Q8"/>
    <mergeCell ref="R8:AA8"/>
    <mergeCell ref="AB8:AE8"/>
    <mergeCell ref="A9:E9"/>
    <mergeCell ref="Z9:AE9"/>
    <mergeCell ref="A4:AJ4"/>
    <mergeCell ref="A5:AJ5"/>
    <mergeCell ref="A6:F6"/>
    <mergeCell ref="G6:Y6"/>
    <mergeCell ref="A7:C7"/>
    <mergeCell ref="D7:Y7"/>
    <mergeCell ref="Z7:AE7"/>
    <mergeCell ref="AF7:AJ7"/>
  </mergeCells>
  <printOptions horizontalCentered="1" verticalCentered="1"/>
  <pageMargins left="0" right="0" top="0" bottom="0" header="0" footer="0"/>
  <pageSetup paperSize="9" scale="9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78"/>
  <sheetViews>
    <sheetView windowProtection="1" showGridLines="0" showRuler="0" showWhiteSpace="0" view="pageBreakPreview" topLeftCell="A31" zoomScale="90" zoomScaleNormal="100" zoomScaleSheetLayoutView="90" zoomScalePageLayoutView="70" workbookViewId="0">
      <selection activeCell="A60" sqref="A60:AI62"/>
    </sheetView>
  </sheetViews>
  <sheetFormatPr baseColWidth="10" defaultRowHeight="15" x14ac:dyDescent="0.25"/>
  <cols>
    <col min="1" max="36" width="2.7109375" customWidth="1"/>
    <col min="37" max="52" width="5.7109375" customWidth="1"/>
  </cols>
  <sheetData>
    <row r="1" spans="1:36" ht="12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2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6"/>
      <c r="T2" s="6"/>
      <c r="U2" s="6"/>
      <c r="V2" s="6"/>
      <c r="W2" s="6"/>
      <c r="X2" s="6"/>
      <c r="Y2" s="6"/>
      <c r="Z2" s="7"/>
      <c r="AA2" s="7"/>
      <c r="AB2" s="7"/>
      <c r="AC2" s="7"/>
      <c r="AD2" s="7"/>
      <c r="AE2" s="7"/>
      <c r="AF2" s="6"/>
      <c r="AG2" s="6"/>
      <c r="AH2" s="6"/>
      <c r="AI2" s="6"/>
      <c r="AJ2" s="6"/>
    </row>
    <row r="3" spans="1:36" ht="1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8"/>
      <c r="AF3" s="2"/>
      <c r="AG3" s="2"/>
      <c r="AH3" s="2"/>
      <c r="AI3" s="2"/>
      <c r="AJ3" s="2"/>
    </row>
    <row r="4" spans="1:36" s="10" customFormat="1" ht="20.100000000000001" customHeight="1" thickBot="1" x14ac:dyDescent="0.35">
      <c r="A4" s="58" t="s">
        <v>36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</row>
    <row r="5" spans="1:36" ht="25.5" customHeight="1" thickTop="1" thickBot="1" x14ac:dyDescent="0.3">
      <c r="A5" s="60" t="s">
        <v>18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</row>
    <row r="6" spans="1:36" ht="12" customHeight="1" x14ac:dyDescent="0.25">
      <c r="A6" s="95" t="s">
        <v>41</v>
      </c>
      <c r="B6" s="96"/>
      <c r="C6" s="96"/>
      <c r="D6" s="96"/>
      <c r="E6" s="96"/>
      <c r="F6" s="97"/>
      <c r="G6" s="64" t="str">
        <f>UPPER(CONCATENATE('TABLA DE SUMINISTROS'!R14,""))</f>
        <v/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Z6" s="21" t="s">
        <v>42</v>
      </c>
      <c r="AA6" s="22"/>
      <c r="AB6" s="25"/>
      <c r="AC6" s="25"/>
      <c r="AD6" s="25" t="str">
        <f>UPPER(CONCATENATE('TABLA DE SUMINISTROS'!S14,))</f>
        <v/>
      </c>
      <c r="AE6" s="25"/>
      <c r="AF6" s="25"/>
      <c r="AG6" s="25"/>
      <c r="AH6" s="25"/>
      <c r="AI6" s="25"/>
      <c r="AJ6" s="25"/>
    </row>
    <row r="7" spans="1:36" ht="12" customHeight="1" x14ac:dyDescent="0.25">
      <c r="A7" s="47" t="s">
        <v>0</v>
      </c>
      <c r="B7" s="48"/>
      <c r="C7" s="49"/>
      <c r="D7" s="51" t="str">
        <f>UPPER(CONCATENATE('TABLA DE SUMINISTROS'!B14," ",'TABLA DE SUMINISTROS'!C14))</f>
        <v xml:space="preserve"> 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2" t="s">
        <v>1</v>
      </c>
      <c r="AA7" s="53"/>
      <c r="AB7" s="53"/>
      <c r="AC7" s="53"/>
      <c r="AD7" s="53"/>
      <c r="AE7" s="54"/>
      <c r="AF7" s="59" t="str">
        <f>UPPER('TABLA DE SUMINISTROS'!D14)</f>
        <v/>
      </c>
      <c r="AG7" s="59"/>
      <c r="AH7" s="59"/>
      <c r="AI7" s="59"/>
      <c r="AJ7" s="59"/>
    </row>
    <row r="8" spans="1:36" ht="12" customHeight="1" x14ac:dyDescent="0.25">
      <c r="A8" s="47" t="s">
        <v>2</v>
      </c>
      <c r="B8" s="48"/>
      <c r="C8" s="49"/>
      <c r="D8" s="51" t="str">
        <f>UPPER('TABLA DE SUMINISTROS'!F14)</f>
        <v/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0" t="s">
        <v>3</v>
      </c>
      <c r="P8" s="50"/>
      <c r="Q8" s="50"/>
      <c r="R8" s="51" t="str">
        <f>UPPER('TABLA DE SUMINISTROS'!G14)</f>
        <v/>
      </c>
      <c r="S8" s="51"/>
      <c r="T8" s="51"/>
      <c r="U8" s="51"/>
      <c r="V8" s="51"/>
      <c r="W8" s="51"/>
      <c r="X8" s="51"/>
      <c r="Y8" s="51"/>
      <c r="Z8" s="51"/>
      <c r="AA8" s="51"/>
      <c r="AB8" s="52" t="s">
        <v>4</v>
      </c>
      <c r="AC8" s="53"/>
      <c r="AD8" s="53"/>
      <c r="AE8" s="54"/>
      <c r="AF8" s="17" t="str">
        <f>MID('TABLA DE SUMINISTROS'!E14,1,1)</f>
        <v/>
      </c>
      <c r="AG8" s="17" t="str">
        <f>MID('TABLA DE SUMINISTROS'!E14,2,1)</f>
        <v/>
      </c>
      <c r="AH8" s="17" t="str">
        <f>MID('TABLA DE SUMINISTROS'!E14,3,1)</f>
        <v/>
      </c>
      <c r="AI8" s="17" t="str">
        <f>MID('TABLA DE SUMINISTROS'!E14,4,1)</f>
        <v/>
      </c>
      <c r="AJ8" s="17" t="str">
        <f>MID('TABLA DE SUMINISTROS'!E14,5,1)</f>
        <v/>
      </c>
    </row>
    <row r="9" spans="1:36" ht="12" customHeight="1" x14ac:dyDescent="0.25">
      <c r="A9" s="47" t="s">
        <v>5</v>
      </c>
      <c r="B9" s="48"/>
      <c r="C9" s="48"/>
      <c r="D9" s="48"/>
      <c r="E9" s="49"/>
      <c r="F9" s="17" t="str">
        <f>MID('TABLA DE SUMINISTROS'!I14,1,1)</f>
        <v/>
      </c>
      <c r="G9" s="17" t="str">
        <f>MID('TABLA DE SUMINISTROS'!I14,2,1)</f>
        <v/>
      </c>
      <c r="H9" s="17" t="str">
        <f>MID('TABLA DE SUMINISTROS'!I14,3,1)</f>
        <v/>
      </c>
      <c r="I9" s="17" t="str">
        <f>MID('TABLA DE SUMINISTROS'!I8,4,1)</f>
        <v/>
      </c>
      <c r="J9" s="17" t="str">
        <f>MID('TABLA DE SUMINISTROS'!I8,5,1)</f>
        <v/>
      </c>
      <c r="K9" s="17" t="str">
        <f>MID('TABLA DE SUMINISTROS'!I8,6,1)</f>
        <v/>
      </c>
      <c r="L9" s="17" t="str">
        <f>MID('TABLA DE SUMINISTROS'!I8,7,1)</f>
        <v/>
      </c>
      <c r="M9" s="17" t="str">
        <f>MID('TABLA DE SUMINISTROS'!I8,8,1)</f>
        <v/>
      </c>
      <c r="N9" s="17" t="str">
        <f>MID('TABLA DE SUMINISTROS'!I8,9,1)</f>
        <v/>
      </c>
      <c r="O9" s="17" t="str">
        <f>MID('TABLA DE SUMINISTROS'!I8,10,1)</f>
        <v/>
      </c>
      <c r="P9" s="17" t="str">
        <f>MID('TABLA DE SUMINISTROS'!I8,11,1)</f>
        <v/>
      </c>
      <c r="Q9" s="17" t="str">
        <f>MID('TABLA DE SUMINISTROS'!I8,12,1)</f>
        <v/>
      </c>
      <c r="R9" s="17" t="str">
        <f>MID('TABLA DE SUMINISTROS'!I8,13,1)</f>
        <v/>
      </c>
      <c r="S9" s="17" t="str">
        <f>MID('TABLA DE SUMINISTROS'!I8,14,1)</f>
        <v/>
      </c>
      <c r="T9" s="17" t="str">
        <f>MID('TABLA DE SUMINISTROS'!I8,15,1)</f>
        <v/>
      </c>
      <c r="U9" s="17" t="str">
        <f>MID('TABLA DE SUMINISTROS'!I8,16,1)</f>
        <v/>
      </c>
      <c r="V9" s="17" t="str">
        <f>MID('TABLA DE SUMINISTROS'!I8,17,1)</f>
        <v/>
      </c>
      <c r="W9" s="17" t="str">
        <f>MID('TABLA DE SUMINISTROS'!I8,18,1)</f>
        <v/>
      </c>
      <c r="X9" s="17" t="str">
        <f>MID('TABLA DE SUMINISTROS'!I8,19,1)</f>
        <v/>
      </c>
      <c r="Y9" s="17" t="str">
        <f>MID('TABLA DE SUMINISTROS'!I8,20,1)</f>
        <v/>
      </c>
      <c r="Z9" s="52" t="s">
        <v>6</v>
      </c>
      <c r="AA9" s="53"/>
      <c r="AB9" s="53"/>
      <c r="AC9" s="53"/>
      <c r="AD9" s="53"/>
      <c r="AE9" s="54"/>
      <c r="AF9" s="17" t="str">
        <f>MID('TABLA DE SUMINISTROS'!H14,1,1)</f>
        <v/>
      </c>
      <c r="AG9" s="17" t="str">
        <f>MID('TABLA DE SUMINISTROS'!H8,2,1)</f>
        <v/>
      </c>
      <c r="AH9" s="17" t="str">
        <f>MID('TABLA DE SUMINISTROS'!H8,3,1)</f>
        <v/>
      </c>
      <c r="AI9" s="17" t="str">
        <f>MID('TABLA DE SUMINISTROS'!H8,4,1)</f>
        <v/>
      </c>
      <c r="AJ9" s="17" t="str">
        <f>MID('TABLA DE SUMINISTROS'!H8,5,1)</f>
        <v/>
      </c>
    </row>
    <row r="10" spans="1:36" ht="12" customHeight="1" x14ac:dyDescent="0.25">
      <c r="A10" s="47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  <c r="O10" s="17" t="str">
        <f>MID('TABLA DE SUMINISTROS'!A14,1,1)</f>
        <v/>
      </c>
      <c r="P10" s="17" t="str">
        <f>MID('TABLA DE SUMINISTROS'!A14,2,1)</f>
        <v/>
      </c>
      <c r="Q10" s="17" t="str">
        <f>MID('TABLA DE SUMINISTROS'!A14,3,1)</f>
        <v/>
      </c>
      <c r="R10" s="17" t="str">
        <f>MID('TABLA DE SUMINISTROS'!A14,4,1)</f>
        <v/>
      </c>
      <c r="S10" s="17" t="str">
        <f>MID('TABLA DE SUMINISTROS'!A14,5,1)</f>
        <v/>
      </c>
      <c r="T10" s="17" t="str">
        <f>MID('TABLA DE SUMINISTROS'!A14,6,1)</f>
        <v/>
      </c>
      <c r="U10" s="17" t="str">
        <f>MID('TABLA DE SUMINISTROS'!A14,7,1)</f>
        <v/>
      </c>
      <c r="V10" s="17" t="str">
        <f>MID('TABLA DE SUMINISTROS'!A14,8,1)</f>
        <v/>
      </c>
      <c r="W10" s="17" t="str">
        <f>MID('TABLA DE SUMINISTROS'!A14,9,1)</f>
        <v/>
      </c>
      <c r="X10" s="17" t="str">
        <f>MID('TABLA DE SUMINISTROS'!A14,10,1)</f>
        <v/>
      </c>
      <c r="Y10" s="17" t="str">
        <f>MID('TABLA DE SUMINISTROS'!A14,11,1)</f>
        <v/>
      </c>
      <c r="Z10" s="17" t="str">
        <f>MID('TABLA DE SUMINISTROS'!A14,12,1)</f>
        <v/>
      </c>
      <c r="AA10" s="17" t="str">
        <f>MID('TABLA DE SUMINISTROS'!A14,13,1)</f>
        <v/>
      </c>
      <c r="AB10" s="17" t="str">
        <f>MID('TABLA DE SUMINISTROS'!A14,14,1)</f>
        <v/>
      </c>
      <c r="AC10" s="17" t="str">
        <f>MID('TABLA DE SUMINISTROS'!A14,15,1)</f>
        <v/>
      </c>
      <c r="AD10" s="17" t="str">
        <f>MID('TABLA DE SUMINISTROS'!A14,16,1)</f>
        <v/>
      </c>
      <c r="AE10" s="17" t="str">
        <f>MID('TABLA DE SUMINISTROS'!A14,17,1)</f>
        <v/>
      </c>
      <c r="AF10" s="17" t="str">
        <f>MID('TABLA DE SUMINISTROS'!A14,18,1)</f>
        <v/>
      </c>
      <c r="AG10" s="17" t="str">
        <f>MID('TABLA DE SUMINISTROS'!A14,19,1)</f>
        <v/>
      </c>
      <c r="AH10" s="17" t="str">
        <f>MID('TABLA DE SUMINISTROS'!A14,20,1)</f>
        <v/>
      </c>
      <c r="AI10" s="17" t="str">
        <f>MID('TABLA DE SUMINISTROS'!A14,21,1)</f>
        <v/>
      </c>
      <c r="AJ10" s="17" t="str">
        <f>MID('TABLA DE SUMINISTROS'!A14,22,1)</f>
        <v/>
      </c>
    </row>
    <row r="11" spans="1:36" ht="12" customHeight="1" x14ac:dyDescent="0.25">
      <c r="A11" s="61" t="s">
        <v>19</v>
      </c>
      <c r="B11" s="62"/>
      <c r="C11" s="63"/>
      <c r="D11" s="55" t="str">
        <f>IF('TABLA DE SUMINISTROS'!J14="","",'TABLA DE SUMINISTROS'!J14)</f>
        <v/>
      </c>
      <c r="E11" s="56"/>
      <c r="F11" s="57"/>
      <c r="G11" s="50" t="s">
        <v>7</v>
      </c>
      <c r="H11" s="50"/>
      <c r="I11" s="50"/>
      <c r="J11" s="50"/>
      <c r="K11" s="50"/>
      <c r="L11" s="50"/>
      <c r="M11" s="11" t="s">
        <v>8</v>
      </c>
      <c r="N11" s="55" t="str">
        <f>IF('TABLA DE SUMINISTROS'!K14="","",'TABLA DE SUMINISTROS'!K14)</f>
        <v/>
      </c>
      <c r="O11" s="56"/>
      <c r="P11" s="57"/>
      <c r="Q11" s="13" t="s">
        <v>9</v>
      </c>
      <c r="R11" s="55" t="str">
        <f>IF('TABLA DE SUMINISTROS'!L14="","",'TABLA DE SUMINISTROS'!L14)</f>
        <v/>
      </c>
      <c r="S11" s="56"/>
      <c r="T11" s="57"/>
      <c r="U11" s="11" t="s">
        <v>10</v>
      </c>
      <c r="V11" s="55" t="str">
        <f>IF('TABLA DE SUMINISTROS'!M14="","",'TABLA DE SUMINISTROS'!M14)</f>
        <v/>
      </c>
      <c r="W11" s="56"/>
      <c r="X11" s="57"/>
      <c r="Y11" s="11" t="s">
        <v>11</v>
      </c>
      <c r="Z11" s="55" t="str">
        <f>IF('TABLA DE SUMINISTROS'!N14="","",'TABLA DE SUMINISTROS'!N14)</f>
        <v/>
      </c>
      <c r="AA11" s="56"/>
      <c r="AB11" s="57"/>
      <c r="AC11" s="11" t="s">
        <v>12</v>
      </c>
      <c r="AD11" s="55" t="str">
        <f>IF('TABLA DE SUMINISTROS'!O14="","",'TABLA DE SUMINISTROS'!O14)</f>
        <v/>
      </c>
      <c r="AE11" s="56"/>
      <c r="AF11" s="57"/>
      <c r="AG11" s="11" t="s">
        <v>13</v>
      </c>
      <c r="AH11" s="55" t="str">
        <f>IF('TABLA DE SUMINISTROS'!P14="","",'TABLA DE SUMINISTROS'!P14)</f>
        <v/>
      </c>
      <c r="AI11" s="56"/>
      <c r="AJ11" s="57"/>
    </row>
    <row r="12" spans="1:36" ht="12" customHeight="1" x14ac:dyDescent="0.25">
      <c r="A12" s="44" t="s">
        <v>40</v>
      </c>
      <c r="B12" s="44"/>
      <c r="C12" s="44"/>
      <c r="D12" s="44"/>
      <c r="E12" s="44"/>
      <c r="F12" s="44"/>
      <c r="G12" s="44"/>
      <c r="H12" s="45" t="str">
        <f>IF('TABLA DE SUMINISTROS'!Q14="","",'TABLA DE SUMINISTROS'!Q14)</f>
        <v/>
      </c>
      <c r="I12" s="45"/>
      <c r="J12" s="45"/>
      <c r="K12" s="45"/>
      <c r="L12" s="45"/>
      <c r="M12" s="45"/>
      <c r="N12" s="45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</row>
    <row r="13" spans="1:36" ht="12" customHeight="1" x14ac:dyDescent="0.25">
      <c r="A13" s="67" t="s">
        <v>44</v>
      </c>
      <c r="B13" s="68"/>
      <c r="C13" s="68"/>
      <c r="D13" s="68"/>
      <c r="E13" s="68"/>
      <c r="F13" s="68"/>
      <c r="G13" s="68"/>
      <c r="H13" s="69"/>
      <c r="I13" s="70" t="s">
        <v>47</v>
      </c>
      <c r="J13" s="71"/>
      <c r="K13" s="29" t="s">
        <v>45</v>
      </c>
      <c r="L13" s="29"/>
      <c r="M13" s="11"/>
      <c r="N13" s="26"/>
      <c r="O13" s="27"/>
      <c r="P13" s="30" t="s">
        <v>47</v>
      </c>
      <c r="Q13" s="13" t="s">
        <v>46</v>
      </c>
      <c r="R13" s="26"/>
      <c r="S13" s="27"/>
      <c r="T13" s="28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4"/>
    </row>
    <row r="14" spans="1:36" ht="6" customHeight="1" thickBo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</row>
    <row r="15" spans="1:36" ht="12" customHeight="1" x14ac:dyDescent="0.25">
      <c r="A15" s="91" t="s">
        <v>41</v>
      </c>
      <c r="B15" s="92"/>
      <c r="C15" s="92"/>
      <c r="D15" s="92"/>
      <c r="E15" s="92"/>
      <c r="F15" s="93"/>
      <c r="G15" s="64" t="str">
        <f>UPPER(CONCATENATE('TABLA DE SUMINISTROS'!R15,""))</f>
        <v/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6"/>
      <c r="Z15" s="21" t="s">
        <v>42</v>
      </c>
      <c r="AA15" s="22"/>
      <c r="AB15" s="25"/>
      <c r="AC15" s="25"/>
      <c r="AD15" s="25" t="str">
        <f>UPPER(CONCATENATE('TABLA DE SUMINISTROS'!S15,))</f>
        <v/>
      </c>
      <c r="AE15" s="25"/>
      <c r="AF15" s="25"/>
      <c r="AG15" s="25"/>
      <c r="AH15" s="25"/>
      <c r="AI15" s="25"/>
      <c r="AJ15" s="25"/>
    </row>
    <row r="16" spans="1:36" ht="12" customHeight="1" x14ac:dyDescent="0.25">
      <c r="A16" s="47" t="s">
        <v>0</v>
      </c>
      <c r="B16" s="48"/>
      <c r="C16" s="49"/>
      <c r="D16" s="51" t="str">
        <f>UPPER(CONCATENATE('TABLA DE SUMINISTROS'!B15," ",'TABLA DE SUMINISTROS'!C15))</f>
        <v xml:space="preserve"> 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2" t="s">
        <v>1</v>
      </c>
      <c r="AA16" s="53"/>
      <c r="AB16" s="53"/>
      <c r="AC16" s="53"/>
      <c r="AD16" s="53"/>
      <c r="AE16" s="54"/>
      <c r="AF16" s="59" t="str">
        <f>UPPER('TABLA DE SUMINISTROS'!D15)</f>
        <v/>
      </c>
      <c r="AG16" s="59"/>
      <c r="AH16" s="59"/>
      <c r="AI16" s="59"/>
      <c r="AJ16" s="59"/>
    </row>
    <row r="17" spans="1:36" ht="12" customHeight="1" x14ac:dyDescent="0.25">
      <c r="A17" s="47" t="s">
        <v>2</v>
      </c>
      <c r="B17" s="48"/>
      <c r="C17" s="49"/>
      <c r="D17" s="51" t="str">
        <f>UPPER('TABLA DE SUMINISTROS'!F15)</f>
        <v/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0" t="s">
        <v>3</v>
      </c>
      <c r="P17" s="50"/>
      <c r="Q17" s="50"/>
      <c r="R17" s="51" t="str">
        <f>UPPER('TABLA DE SUMINISTROS'!G15)</f>
        <v/>
      </c>
      <c r="S17" s="51"/>
      <c r="T17" s="51"/>
      <c r="U17" s="51"/>
      <c r="V17" s="51"/>
      <c r="W17" s="51"/>
      <c r="X17" s="51"/>
      <c r="Y17" s="51"/>
      <c r="Z17" s="51"/>
      <c r="AA17" s="51"/>
      <c r="AB17" s="52" t="s">
        <v>4</v>
      </c>
      <c r="AC17" s="53"/>
      <c r="AD17" s="53"/>
      <c r="AE17" s="54"/>
      <c r="AF17" s="17" t="str">
        <f>MID('TABLA DE SUMINISTROS'!E15,1,1)</f>
        <v/>
      </c>
      <c r="AG17" s="17" t="str">
        <f>MID('TABLA DE SUMINISTROS'!E15,2,1)</f>
        <v/>
      </c>
      <c r="AH17" s="17" t="str">
        <f>MID('TABLA DE SUMINISTROS'!E15,3,1)</f>
        <v/>
      </c>
      <c r="AI17" s="17" t="str">
        <f>MID('TABLA DE SUMINISTROS'!E15,4,1)</f>
        <v/>
      </c>
      <c r="AJ17" s="17" t="str">
        <f>MID('TABLA DE SUMINISTROS'!E15,5,1)</f>
        <v/>
      </c>
    </row>
    <row r="18" spans="1:36" ht="12" customHeight="1" x14ac:dyDescent="0.25">
      <c r="A18" s="47" t="s">
        <v>5</v>
      </c>
      <c r="B18" s="48"/>
      <c r="C18" s="48"/>
      <c r="D18" s="48"/>
      <c r="E18" s="49"/>
      <c r="F18" s="17" t="str">
        <f>MID('TABLA DE SUMINISTROS'!I9,1,1)</f>
        <v/>
      </c>
      <c r="G18" s="17" t="str">
        <f>MID('TABLA DE SUMINISTROS'!I9,2,1)</f>
        <v/>
      </c>
      <c r="H18" s="17" t="str">
        <f>MID('TABLA DE SUMINISTROS'!I9,3,1)</f>
        <v/>
      </c>
      <c r="I18" s="17" t="str">
        <f>MID('TABLA DE SUMINISTROS'!I9,4,1)</f>
        <v/>
      </c>
      <c r="J18" s="17" t="str">
        <f>MID('TABLA DE SUMINISTROS'!I9,5,1)</f>
        <v/>
      </c>
      <c r="K18" s="17" t="str">
        <f>MID('TABLA DE SUMINISTROS'!I9,6,1)</f>
        <v/>
      </c>
      <c r="L18" s="17" t="str">
        <f>MID('TABLA DE SUMINISTROS'!I9,7,1)</f>
        <v/>
      </c>
      <c r="M18" s="17" t="str">
        <f>MID('TABLA DE SUMINISTROS'!I9,8,1)</f>
        <v/>
      </c>
      <c r="N18" s="17" t="str">
        <f>MID('TABLA DE SUMINISTROS'!I9,9,1)</f>
        <v/>
      </c>
      <c r="O18" s="17" t="str">
        <f>MID('TABLA DE SUMINISTROS'!I9,10,1)</f>
        <v/>
      </c>
      <c r="P18" s="17" t="str">
        <f>MID('TABLA DE SUMINISTROS'!I9,11,1)</f>
        <v/>
      </c>
      <c r="Q18" s="17" t="str">
        <f>MID('TABLA DE SUMINISTROS'!I9,12,1)</f>
        <v/>
      </c>
      <c r="R18" s="17" t="str">
        <f>MID('TABLA DE SUMINISTROS'!I9,13,1)</f>
        <v/>
      </c>
      <c r="S18" s="17" t="str">
        <f>MID('TABLA DE SUMINISTROS'!I9,14,1)</f>
        <v/>
      </c>
      <c r="T18" s="17" t="str">
        <f>MID('TABLA DE SUMINISTROS'!I9,15,1)</f>
        <v/>
      </c>
      <c r="U18" s="17" t="str">
        <f>MID('TABLA DE SUMINISTROS'!I9,16,1)</f>
        <v/>
      </c>
      <c r="V18" s="17" t="str">
        <f>MID('TABLA DE SUMINISTROS'!I9,17,1)</f>
        <v/>
      </c>
      <c r="W18" s="17" t="str">
        <f>MID('TABLA DE SUMINISTROS'!I9,18,1)</f>
        <v/>
      </c>
      <c r="X18" s="17" t="str">
        <f>MID('TABLA DE SUMINISTROS'!I9,19,1)</f>
        <v/>
      </c>
      <c r="Y18" s="17" t="str">
        <f>MID('TABLA DE SUMINISTROS'!I9,20,1)</f>
        <v/>
      </c>
      <c r="Z18" s="52" t="s">
        <v>6</v>
      </c>
      <c r="AA18" s="53"/>
      <c r="AB18" s="53"/>
      <c r="AC18" s="53"/>
      <c r="AD18" s="53"/>
      <c r="AE18" s="54"/>
      <c r="AF18" s="17" t="str">
        <f>MID('TABLA DE SUMINISTROS'!H9,1,1)</f>
        <v/>
      </c>
      <c r="AG18" s="17" t="str">
        <f>MID('TABLA DE SUMINISTROS'!H9,2,1)</f>
        <v/>
      </c>
      <c r="AH18" s="17" t="str">
        <f>MID('TABLA DE SUMINISTROS'!H9,3,1)</f>
        <v/>
      </c>
      <c r="AI18" s="17" t="str">
        <f>MID('TABLA DE SUMINISTROS'!H9,4,1)</f>
        <v/>
      </c>
      <c r="AJ18" s="17" t="str">
        <f>MID('TABLA DE SUMINISTROS'!H9,5,1)</f>
        <v/>
      </c>
    </row>
    <row r="19" spans="1:36" ht="12" customHeight="1" x14ac:dyDescent="0.25">
      <c r="A19" s="47" t="s">
        <v>35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17" t="str">
        <f>MID('TABLA DE SUMINISTROS'!A15,1,1)</f>
        <v/>
      </c>
      <c r="P19" s="17" t="str">
        <f>MID('TABLA DE SUMINISTROS'!A15,2,1)</f>
        <v/>
      </c>
      <c r="Q19" s="17" t="str">
        <f>MID('TABLA DE SUMINISTROS'!A15,3,1)</f>
        <v/>
      </c>
      <c r="R19" s="17" t="str">
        <f>MID('TABLA DE SUMINISTROS'!A15,4,1)</f>
        <v/>
      </c>
      <c r="S19" s="17" t="str">
        <f>MID('TABLA DE SUMINISTROS'!A15,5,1)</f>
        <v/>
      </c>
      <c r="T19" s="17" t="str">
        <f>MID('TABLA DE SUMINISTROS'!A15,6,1)</f>
        <v/>
      </c>
      <c r="U19" s="17" t="str">
        <f>MID('TABLA DE SUMINISTROS'!A15,7,1)</f>
        <v/>
      </c>
      <c r="V19" s="17" t="str">
        <f>MID('TABLA DE SUMINISTROS'!A15,8,1)</f>
        <v/>
      </c>
      <c r="W19" s="17" t="str">
        <f>MID('TABLA DE SUMINISTROS'!A15,9,1)</f>
        <v/>
      </c>
      <c r="X19" s="17" t="str">
        <f>MID('TABLA DE SUMINISTROS'!A15,10,1)</f>
        <v/>
      </c>
      <c r="Y19" s="17" t="str">
        <f>MID('TABLA DE SUMINISTROS'!A15,11,1)</f>
        <v/>
      </c>
      <c r="Z19" s="17" t="str">
        <f>MID('TABLA DE SUMINISTROS'!A15,12,1)</f>
        <v/>
      </c>
      <c r="AA19" s="17" t="str">
        <f>MID('TABLA DE SUMINISTROS'!A15,13,1)</f>
        <v/>
      </c>
      <c r="AB19" s="17" t="str">
        <f>MID('TABLA DE SUMINISTROS'!A15,14,1)</f>
        <v/>
      </c>
      <c r="AC19" s="17" t="str">
        <f>MID('TABLA DE SUMINISTROS'!A15,15,1)</f>
        <v/>
      </c>
      <c r="AD19" s="17" t="str">
        <f>MID('TABLA DE SUMINISTROS'!A15,16,1)</f>
        <v/>
      </c>
      <c r="AE19" s="17" t="str">
        <f>MID('TABLA DE SUMINISTROS'!A15,17,1)</f>
        <v/>
      </c>
      <c r="AF19" s="17" t="str">
        <f>MID('TABLA DE SUMINISTROS'!A15,18,1)</f>
        <v/>
      </c>
      <c r="AG19" s="17" t="str">
        <f>MID('TABLA DE SUMINISTROS'!A15,19,1)</f>
        <v/>
      </c>
      <c r="AH19" s="17" t="str">
        <f>MID('TABLA DE SUMINISTROS'!A15,20,1)</f>
        <v/>
      </c>
      <c r="AI19" s="17" t="str">
        <f>MID('TABLA DE SUMINISTROS'!A15,21,1)</f>
        <v/>
      </c>
      <c r="AJ19" s="17" t="str">
        <f>MID('TABLA DE SUMINISTROS'!A15,22,1)</f>
        <v/>
      </c>
    </row>
    <row r="20" spans="1:36" ht="12" customHeight="1" x14ac:dyDescent="0.25">
      <c r="A20" s="61" t="s">
        <v>19</v>
      </c>
      <c r="B20" s="62"/>
      <c r="C20" s="63"/>
      <c r="D20" s="55" t="str">
        <f>IF('TABLA DE SUMINISTROS'!J15="","",'TABLA DE SUMINISTROS'!J15)</f>
        <v/>
      </c>
      <c r="E20" s="56"/>
      <c r="F20" s="57"/>
      <c r="G20" s="50" t="s">
        <v>7</v>
      </c>
      <c r="H20" s="50"/>
      <c r="I20" s="50"/>
      <c r="J20" s="50"/>
      <c r="K20" s="50"/>
      <c r="L20" s="50"/>
      <c r="M20" s="11" t="s">
        <v>8</v>
      </c>
      <c r="N20" s="55" t="str">
        <f>IF('TABLA DE SUMINISTROS'!K15="","",'TABLA DE SUMINISTROS'!K15)</f>
        <v/>
      </c>
      <c r="O20" s="56"/>
      <c r="P20" s="57"/>
      <c r="Q20" s="13" t="s">
        <v>9</v>
      </c>
      <c r="R20" s="55" t="str">
        <f>IF('TABLA DE SUMINISTROS'!L15="","",'TABLA DE SUMINISTROS'!L15)</f>
        <v/>
      </c>
      <c r="S20" s="56"/>
      <c r="T20" s="57"/>
      <c r="U20" s="11" t="s">
        <v>10</v>
      </c>
      <c r="V20" s="55" t="str">
        <f>IF('TABLA DE SUMINISTROS'!M15="","",'TABLA DE SUMINISTROS'!M15)</f>
        <v/>
      </c>
      <c r="W20" s="56"/>
      <c r="X20" s="57"/>
      <c r="Y20" s="11" t="s">
        <v>11</v>
      </c>
      <c r="Z20" s="55" t="str">
        <f>IF('TABLA DE SUMINISTROS'!N15="","",'TABLA DE SUMINISTROS'!N15)</f>
        <v/>
      </c>
      <c r="AA20" s="56"/>
      <c r="AB20" s="57"/>
      <c r="AC20" s="11" t="s">
        <v>12</v>
      </c>
      <c r="AD20" s="55" t="str">
        <f>IF('TABLA DE SUMINISTROS'!O15="","",'TABLA DE SUMINISTROS'!O15)</f>
        <v/>
      </c>
      <c r="AE20" s="56"/>
      <c r="AF20" s="57"/>
      <c r="AG20" s="11" t="s">
        <v>13</v>
      </c>
      <c r="AH20" s="55" t="str">
        <f>IF('TABLA DE SUMINISTROS'!P15="","",'TABLA DE SUMINISTROS'!P15)</f>
        <v/>
      </c>
      <c r="AI20" s="56"/>
      <c r="AJ20" s="57"/>
    </row>
    <row r="21" spans="1:36" ht="12" customHeight="1" x14ac:dyDescent="0.25">
      <c r="A21" s="44" t="s">
        <v>40</v>
      </c>
      <c r="B21" s="44"/>
      <c r="C21" s="44"/>
      <c r="D21" s="44"/>
      <c r="E21" s="44"/>
      <c r="F21" s="44"/>
      <c r="G21" s="44"/>
      <c r="H21" s="45" t="str">
        <f>IF('TABLA DE SUMINISTROS'!Q15="","",'TABLA DE SUMINISTROS'!Q15)</f>
        <v/>
      </c>
      <c r="I21" s="45"/>
      <c r="J21" s="45"/>
      <c r="K21" s="45"/>
      <c r="L21" s="45"/>
      <c r="M21" s="45"/>
      <c r="N21" s="4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</row>
    <row r="22" spans="1:36" ht="12" customHeight="1" x14ac:dyDescent="0.25">
      <c r="A22" s="67" t="s">
        <v>44</v>
      </c>
      <c r="B22" s="68"/>
      <c r="C22" s="68"/>
      <c r="D22" s="68"/>
      <c r="E22" s="68"/>
      <c r="F22" s="68"/>
      <c r="G22" s="68"/>
      <c r="H22" s="69"/>
      <c r="I22" s="70" t="s">
        <v>47</v>
      </c>
      <c r="J22" s="71"/>
      <c r="K22" s="29" t="s">
        <v>45</v>
      </c>
      <c r="L22" s="29"/>
      <c r="M22" s="11"/>
      <c r="N22" s="26"/>
      <c r="O22" s="27"/>
      <c r="P22" s="30" t="s">
        <v>47</v>
      </c>
      <c r="Q22" s="13" t="s">
        <v>46</v>
      </c>
      <c r="R22" s="26"/>
      <c r="S22" s="27"/>
      <c r="T22" s="28"/>
      <c r="U22" s="72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4"/>
    </row>
    <row r="23" spans="1:36" ht="5.25" customHeight="1" thickBot="1" x14ac:dyDescent="0.3"/>
    <row r="24" spans="1:36" ht="12" customHeight="1" x14ac:dyDescent="0.25">
      <c r="A24" s="91" t="s">
        <v>41</v>
      </c>
      <c r="B24" s="92"/>
      <c r="C24" s="92"/>
      <c r="D24" s="92"/>
      <c r="E24" s="92"/>
      <c r="F24" s="93"/>
      <c r="G24" s="64" t="str">
        <f>UPPER(CONCATENATE('TABLA DE SUMINISTROS'!R16,""))</f>
        <v/>
      </c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6"/>
      <c r="Z24" s="21" t="s">
        <v>42</v>
      </c>
      <c r="AA24" s="22"/>
      <c r="AB24" s="25"/>
      <c r="AC24" s="25"/>
      <c r="AD24" s="25" t="str">
        <f>UPPER(CONCATENATE('TABLA DE SUMINISTROS'!S16,))</f>
        <v/>
      </c>
      <c r="AE24" s="25"/>
      <c r="AF24" s="25"/>
      <c r="AG24" s="25"/>
      <c r="AH24" s="25"/>
      <c r="AI24" s="25"/>
      <c r="AJ24" s="25"/>
    </row>
    <row r="25" spans="1:36" ht="12" customHeight="1" x14ac:dyDescent="0.25">
      <c r="A25" s="47" t="s">
        <v>0</v>
      </c>
      <c r="B25" s="48"/>
      <c r="C25" s="49"/>
      <c r="D25" s="51" t="str">
        <f>UPPER(CONCATENATE('TABLA DE SUMINISTROS'!B16," ",'TABLA DE SUMINISTROS'!C16))</f>
        <v xml:space="preserve"> 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2" t="s">
        <v>1</v>
      </c>
      <c r="AA25" s="53"/>
      <c r="AB25" s="53"/>
      <c r="AC25" s="53"/>
      <c r="AD25" s="53"/>
      <c r="AE25" s="54"/>
      <c r="AF25" s="59" t="str">
        <f>UPPER('TABLA DE SUMINISTROS'!D16)</f>
        <v/>
      </c>
      <c r="AG25" s="59"/>
      <c r="AH25" s="59"/>
      <c r="AI25" s="59"/>
      <c r="AJ25" s="59"/>
    </row>
    <row r="26" spans="1:36" ht="12" customHeight="1" x14ac:dyDescent="0.25">
      <c r="A26" s="47" t="s">
        <v>2</v>
      </c>
      <c r="B26" s="48"/>
      <c r="C26" s="49"/>
      <c r="D26" s="51" t="str">
        <f>UPPER('TABLA DE SUMINISTROS'!F16)</f>
        <v/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0" t="s">
        <v>3</v>
      </c>
      <c r="P26" s="50"/>
      <c r="Q26" s="50"/>
      <c r="R26" s="51" t="str">
        <f>UPPER('TABLA DE SUMINISTROS'!G16)</f>
        <v/>
      </c>
      <c r="S26" s="51"/>
      <c r="T26" s="51"/>
      <c r="U26" s="51"/>
      <c r="V26" s="51"/>
      <c r="W26" s="51"/>
      <c r="X26" s="51"/>
      <c r="Y26" s="51"/>
      <c r="Z26" s="51"/>
      <c r="AA26" s="51"/>
      <c r="AB26" s="52" t="s">
        <v>4</v>
      </c>
      <c r="AC26" s="53"/>
      <c r="AD26" s="53"/>
      <c r="AE26" s="54"/>
      <c r="AF26" s="17" t="str">
        <f>MID('TABLA DE SUMINISTROS'!E16,1,1)</f>
        <v/>
      </c>
      <c r="AG26" s="17" t="str">
        <f>MID('TABLA DE SUMINISTROS'!E16,2,1)</f>
        <v/>
      </c>
      <c r="AH26" s="17" t="str">
        <f>MID('TABLA DE SUMINISTROS'!E16,3,1)</f>
        <v/>
      </c>
      <c r="AI26" s="17" t="str">
        <f>MID('TABLA DE SUMINISTROS'!E16,4,1)</f>
        <v/>
      </c>
      <c r="AJ26" s="17" t="str">
        <f>MID('TABLA DE SUMINISTROS'!E16,5,1)</f>
        <v/>
      </c>
    </row>
    <row r="27" spans="1:36" ht="12" customHeight="1" x14ac:dyDescent="0.25">
      <c r="A27" s="47" t="s">
        <v>5</v>
      </c>
      <c r="B27" s="48"/>
      <c r="C27" s="48"/>
      <c r="D27" s="48"/>
      <c r="E27" s="49"/>
      <c r="F27" s="17" t="str">
        <f>MID('TABLA DE SUMINISTROS'!I10,1,1)</f>
        <v/>
      </c>
      <c r="G27" s="17" t="str">
        <f>MID('TABLA DE SUMINISTROS'!I10,2,1)</f>
        <v/>
      </c>
      <c r="H27" s="17" t="str">
        <f>MID('TABLA DE SUMINISTROS'!I10,3,1)</f>
        <v/>
      </c>
      <c r="I27" s="17" t="str">
        <f>MID('TABLA DE SUMINISTROS'!I10,4,1)</f>
        <v/>
      </c>
      <c r="J27" s="17" t="str">
        <f>MID('TABLA DE SUMINISTROS'!I10,5,1)</f>
        <v/>
      </c>
      <c r="K27" s="17" t="str">
        <f>MID('TABLA DE SUMINISTROS'!I10,6,1)</f>
        <v/>
      </c>
      <c r="L27" s="17" t="str">
        <f>MID('TABLA DE SUMINISTROS'!I10,7,1)</f>
        <v/>
      </c>
      <c r="M27" s="17" t="str">
        <f>MID('TABLA DE SUMINISTROS'!I10,8,1)</f>
        <v/>
      </c>
      <c r="N27" s="17" t="str">
        <f>MID('TABLA DE SUMINISTROS'!I10,9,1)</f>
        <v/>
      </c>
      <c r="O27" s="17" t="str">
        <f>MID('TABLA DE SUMINISTROS'!I10,10,1)</f>
        <v/>
      </c>
      <c r="P27" s="17" t="str">
        <f>MID('TABLA DE SUMINISTROS'!I10,11,1)</f>
        <v/>
      </c>
      <c r="Q27" s="17" t="str">
        <f>MID('TABLA DE SUMINISTROS'!I10,12,1)</f>
        <v/>
      </c>
      <c r="R27" s="17" t="str">
        <f>MID('TABLA DE SUMINISTROS'!I10,13,1)</f>
        <v/>
      </c>
      <c r="S27" s="17" t="str">
        <f>MID('TABLA DE SUMINISTROS'!I10,14,1)</f>
        <v/>
      </c>
      <c r="T27" s="17" t="str">
        <f>MID('TABLA DE SUMINISTROS'!I10,15,1)</f>
        <v/>
      </c>
      <c r="U27" s="17" t="str">
        <f>MID('TABLA DE SUMINISTROS'!I10,16,1)</f>
        <v/>
      </c>
      <c r="V27" s="17" t="str">
        <f>MID('TABLA DE SUMINISTROS'!I10,17,1)</f>
        <v/>
      </c>
      <c r="W27" s="17" t="str">
        <f>MID('TABLA DE SUMINISTROS'!I10,18,1)</f>
        <v/>
      </c>
      <c r="X27" s="17" t="str">
        <f>MID('TABLA DE SUMINISTROS'!I10,19,1)</f>
        <v/>
      </c>
      <c r="Y27" s="17" t="str">
        <f>MID('TABLA DE SUMINISTROS'!I10,20,1)</f>
        <v/>
      </c>
      <c r="Z27" s="52" t="s">
        <v>6</v>
      </c>
      <c r="AA27" s="53"/>
      <c r="AB27" s="53"/>
      <c r="AC27" s="53"/>
      <c r="AD27" s="53"/>
      <c r="AE27" s="54"/>
      <c r="AF27" s="17" t="str">
        <f>MID('TABLA DE SUMINISTROS'!H10,1,1)</f>
        <v/>
      </c>
      <c r="AG27" s="17" t="str">
        <f>MID('TABLA DE SUMINISTROS'!H10,2,1)</f>
        <v/>
      </c>
      <c r="AH27" s="17" t="str">
        <f>MID('TABLA DE SUMINISTROS'!H10,3,1)</f>
        <v/>
      </c>
      <c r="AI27" s="17" t="str">
        <f>MID('TABLA DE SUMINISTROS'!H10,4,1)</f>
        <v/>
      </c>
      <c r="AJ27" s="17" t="str">
        <f>MID('TABLA DE SUMINISTROS'!H10,5,1)</f>
        <v/>
      </c>
    </row>
    <row r="28" spans="1:36" ht="12" customHeight="1" x14ac:dyDescent="0.25">
      <c r="A28" s="47" t="s">
        <v>35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17" t="str">
        <f>MID('TABLA DE SUMINISTROS'!A16,1,1)</f>
        <v/>
      </c>
      <c r="P28" s="17" t="str">
        <f>MID('TABLA DE SUMINISTROS'!A16,2,1)</f>
        <v/>
      </c>
      <c r="Q28" s="17" t="str">
        <f>MID('TABLA DE SUMINISTROS'!A16,3,1)</f>
        <v/>
      </c>
      <c r="R28" s="17" t="str">
        <f>MID('TABLA DE SUMINISTROS'!A16,4,1)</f>
        <v/>
      </c>
      <c r="S28" s="17" t="str">
        <f>MID('TABLA DE SUMINISTROS'!A16,5,1)</f>
        <v/>
      </c>
      <c r="T28" s="17" t="str">
        <f>MID('TABLA DE SUMINISTROS'!A16,6,1)</f>
        <v/>
      </c>
      <c r="U28" s="17" t="str">
        <f>MID('TABLA DE SUMINISTROS'!A16,7,1)</f>
        <v/>
      </c>
      <c r="V28" s="17" t="str">
        <f>MID('TABLA DE SUMINISTROS'!A16,8,1)</f>
        <v/>
      </c>
      <c r="W28" s="17" t="str">
        <f>MID('TABLA DE SUMINISTROS'!A16,9,1)</f>
        <v/>
      </c>
      <c r="X28" s="17" t="str">
        <f>MID('TABLA DE SUMINISTROS'!A16,10,1)</f>
        <v/>
      </c>
      <c r="Y28" s="17" t="str">
        <f>MID('TABLA DE SUMINISTROS'!A16,11,1)</f>
        <v/>
      </c>
      <c r="Z28" s="17" t="str">
        <f>MID('TABLA DE SUMINISTROS'!A16,12,1)</f>
        <v/>
      </c>
      <c r="AA28" s="17" t="str">
        <f>MID('TABLA DE SUMINISTROS'!A16,13,1)</f>
        <v/>
      </c>
      <c r="AB28" s="17" t="str">
        <f>MID('TABLA DE SUMINISTROS'!A16,14,1)</f>
        <v/>
      </c>
      <c r="AC28" s="17" t="str">
        <f>MID('TABLA DE SUMINISTROS'!A16,15,1)</f>
        <v/>
      </c>
      <c r="AD28" s="17" t="str">
        <f>MID('TABLA DE SUMINISTROS'!A16,16,1)</f>
        <v/>
      </c>
      <c r="AE28" s="17" t="str">
        <f>MID('TABLA DE SUMINISTROS'!A16,17,1)</f>
        <v/>
      </c>
      <c r="AF28" s="17" t="str">
        <f>MID('TABLA DE SUMINISTROS'!A16,18,1)</f>
        <v/>
      </c>
      <c r="AG28" s="17" t="str">
        <f>MID('TABLA DE SUMINISTROS'!A16,19,1)</f>
        <v/>
      </c>
      <c r="AH28" s="17" t="str">
        <f>MID('TABLA DE SUMINISTROS'!A16,20,1)</f>
        <v/>
      </c>
      <c r="AI28" s="17" t="str">
        <f>MID('TABLA DE SUMINISTROS'!SA16,21,1)</f>
        <v/>
      </c>
      <c r="AJ28" s="17" t="str">
        <f>MID('TABLA DE SUMINISTROS'!A16,22,1)</f>
        <v/>
      </c>
    </row>
    <row r="29" spans="1:36" ht="12" customHeight="1" x14ac:dyDescent="0.25">
      <c r="A29" s="47" t="s">
        <v>19</v>
      </c>
      <c r="B29" s="48"/>
      <c r="C29" s="49"/>
      <c r="D29" s="55" t="str">
        <f>IF('TABLA DE SUMINISTROS'!J16="","",'TABLA DE SUMINISTROS'!J16)</f>
        <v/>
      </c>
      <c r="E29" s="56"/>
      <c r="F29" s="57"/>
      <c r="G29" s="50" t="s">
        <v>7</v>
      </c>
      <c r="H29" s="50"/>
      <c r="I29" s="50"/>
      <c r="J29" s="50"/>
      <c r="K29" s="50"/>
      <c r="L29" s="50"/>
      <c r="M29" s="11" t="s">
        <v>8</v>
      </c>
      <c r="N29" s="55" t="str">
        <f>IF('TABLA DE SUMINISTROS'!K16="","",'TABLA DE SUMINISTROS'!K16)</f>
        <v/>
      </c>
      <c r="O29" s="56"/>
      <c r="P29" s="57"/>
      <c r="Q29" s="13" t="s">
        <v>9</v>
      </c>
      <c r="R29" s="55" t="str">
        <f>IF('TABLA DE SUMINISTROS'!L16="","",'TABLA DE SUMINISTROS'!L16)</f>
        <v/>
      </c>
      <c r="S29" s="56"/>
      <c r="T29" s="57"/>
      <c r="U29" s="11" t="s">
        <v>10</v>
      </c>
      <c r="V29" s="55" t="str">
        <f>IF('TABLA DE SUMINISTROS'!M16="","",'TABLA DE SUMINISTROS'!M16)</f>
        <v/>
      </c>
      <c r="W29" s="56"/>
      <c r="X29" s="57"/>
      <c r="Y29" s="11" t="s">
        <v>11</v>
      </c>
      <c r="Z29" s="55" t="str">
        <f>IF('TABLA DE SUMINISTROS'!N16="","",'TABLA DE SUMINISTROS'!N16)</f>
        <v/>
      </c>
      <c r="AA29" s="56"/>
      <c r="AB29" s="57"/>
      <c r="AC29" s="11" t="s">
        <v>12</v>
      </c>
      <c r="AD29" s="55" t="str">
        <f>IF('TABLA DE SUMINISTROS'!O16="","",'TABLA DE SUMINISTROS'!O16)</f>
        <v/>
      </c>
      <c r="AE29" s="56"/>
      <c r="AF29" s="57"/>
      <c r="AG29" s="11" t="s">
        <v>13</v>
      </c>
      <c r="AH29" s="55" t="str">
        <f>IF('TABLA DE SUMINISTROS'!P16="","",'TABLA DE SUMINISTROS'!P16)</f>
        <v/>
      </c>
      <c r="AI29" s="56"/>
      <c r="AJ29" s="57"/>
    </row>
    <row r="30" spans="1:36" ht="12" customHeight="1" x14ac:dyDescent="0.25">
      <c r="A30" s="44" t="s">
        <v>40</v>
      </c>
      <c r="B30" s="44"/>
      <c r="C30" s="44"/>
      <c r="D30" s="44"/>
      <c r="E30" s="44"/>
      <c r="F30" s="44"/>
      <c r="G30" s="44"/>
      <c r="H30" s="45" t="str">
        <f>IF('TABLA DE SUMINISTROS'!Q16="","",'TABLA DE SUMINISTROS'!Q16)</f>
        <v/>
      </c>
      <c r="I30" s="45"/>
      <c r="J30" s="45"/>
      <c r="K30" s="45"/>
      <c r="L30" s="45"/>
      <c r="M30" s="45"/>
      <c r="N30" s="45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</row>
    <row r="31" spans="1:36" ht="12" customHeight="1" x14ac:dyDescent="0.25">
      <c r="A31" s="67" t="s">
        <v>44</v>
      </c>
      <c r="B31" s="68"/>
      <c r="C31" s="68"/>
      <c r="D31" s="68"/>
      <c r="E31" s="68"/>
      <c r="F31" s="68"/>
      <c r="G31" s="68"/>
      <c r="H31" s="69"/>
      <c r="I31" s="52" t="s">
        <v>47</v>
      </c>
      <c r="J31" s="94"/>
      <c r="K31" s="29" t="s">
        <v>45</v>
      </c>
      <c r="L31" s="29"/>
      <c r="M31" s="11"/>
      <c r="N31" s="26"/>
      <c r="O31" s="27"/>
      <c r="P31" s="30" t="s">
        <v>47</v>
      </c>
      <c r="Q31" s="13" t="s">
        <v>46</v>
      </c>
      <c r="R31" s="26"/>
      <c r="S31" s="27"/>
      <c r="T31" s="28"/>
      <c r="U31" s="72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4"/>
    </row>
    <row r="32" spans="1:36" ht="4.5" customHeight="1" thickBot="1" x14ac:dyDescent="0.3"/>
    <row r="33" spans="1:36" ht="12" customHeight="1" x14ac:dyDescent="0.25">
      <c r="A33" s="91" t="s">
        <v>41</v>
      </c>
      <c r="B33" s="92"/>
      <c r="C33" s="92"/>
      <c r="D33" s="92"/>
      <c r="E33" s="92"/>
      <c r="F33" s="93"/>
      <c r="G33" s="64" t="str">
        <f>UPPER(CONCATENATE('TABLA DE SUMINISTROS'!R17,""))</f>
        <v/>
      </c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6"/>
      <c r="Z33" s="21" t="s">
        <v>42</v>
      </c>
      <c r="AA33" s="22"/>
      <c r="AB33" s="25"/>
      <c r="AC33" s="25"/>
      <c r="AD33" s="25" t="str">
        <f>UPPER(CONCATENATE('TABLA DE SUMINISTROS'!S17,))</f>
        <v/>
      </c>
      <c r="AE33" s="25"/>
      <c r="AF33" s="25"/>
      <c r="AG33" s="25"/>
      <c r="AH33" s="25"/>
      <c r="AI33" s="25"/>
      <c r="AJ33" s="25"/>
    </row>
    <row r="34" spans="1:36" ht="12" customHeight="1" x14ac:dyDescent="0.25">
      <c r="A34" s="47" t="s">
        <v>0</v>
      </c>
      <c r="B34" s="48"/>
      <c r="C34" s="49"/>
      <c r="D34" s="51" t="str">
        <f>UPPER(CONCATENATE('TABLA DE SUMINISTROS'!B17," ",'TABLA DE SUMINISTROS'!C17))</f>
        <v xml:space="preserve"> 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2" t="s">
        <v>1</v>
      </c>
      <c r="AA34" s="53"/>
      <c r="AB34" s="53"/>
      <c r="AC34" s="53"/>
      <c r="AD34" s="53"/>
      <c r="AE34" s="54"/>
      <c r="AF34" s="59" t="str">
        <f>UPPER('TABLA DE SUMINISTROS'!D17)</f>
        <v/>
      </c>
      <c r="AG34" s="59"/>
      <c r="AH34" s="59"/>
      <c r="AI34" s="59"/>
      <c r="AJ34" s="59"/>
    </row>
    <row r="35" spans="1:36" ht="12" customHeight="1" x14ac:dyDescent="0.25">
      <c r="A35" s="47" t="s">
        <v>2</v>
      </c>
      <c r="B35" s="48"/>
      <c r="C35" s="49"/>
      <c r="D35" s="51" t="str">
        <f>UPPER('TABLA DE SUMINISTROS'!F17)</f>
        <v/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0" t="s">
        <v>3</v>
      </c>
      <c r="P35" s="50"/>
      <c r="Q35" s="50"/>
      <c r="R35" s="51" t="str">
        <f>UPPER('TABLA DE SUMINISTROS'!G17)</f>
        <v/>
      </c>
      <c r="S35" s="51"/>
      <c r="T35" s="51"/>
      <c r="U35" s="51"/>
      <c r="V35" s="51"/>
      <c r="W35" s="51"/>
      <c r="X35" s="51"/>
      <c r="Y35" s="51"/>
      <c r="Z35" s="51"/>
      <c r="AA35" s="51"/>
      <c r="AB35" s="52" t="s">
        <v>4</v>
      </c>
      <c r="AC35" s="53"/>
      <c r="AD35" s="53"/>
      <c r="AE35" s="54"/>
      <c r="AF35" s="17" t="str">
        <f>MID('TABLA DE SUMINISTROS'!E17,1,1)</f>
        <v/>
      </c>
      <c r="AG35" s="17" t="str">
        <f>MID('TABLA DE SUMINISTROS'!E17,2,1)</f>
        <v/>
      </c>
      <c r="AH35" s="17" t="str">
        <f>MID('TABLA DE SUMINISTROS'!E17,3,1)</f>
        <v/>
      </c>
      <c r="AI35" s="17" t="str">
        <f>MID('TABLA DE SUMINISTROS'!E17,4,1)</f>
        <v/>
      </c>
      <c r="AJ35" s="17" t="str">
        <f>MID('TABLA DE SUMINISTROS'!E17,5,1)</f>
        <v/>
      </c>
    </row>
    <row r="36" spans="1:36" ht="12" customHeight="1" x14ac:dyDescent="0.25">
      <c r="A36" s="47" t="s">
        <v>5</v>
      </c>
      <c r="B36" s="48"/>
      <c r="C36" s="48"/>
      <c r="D36" s="48"/>
      <c r="E36" s="49"/>
      <c r="F36" s="17" t="str">
        <f>MID('TABLA DE SUMINISTROS'!I11,1,1)</f>
        <v/>
      </c>
      <c r="G36" s="17" t="str">
        <f>MID('TABLA DE SUMINISTROS'!I11,2,1)</f>
        <v/>
      </c>
      <c r="H36" s="17" t="str">
        <f>MID('TABLA DE SUMINISTROS'!I11,3,1)</f>
        <v/>
      </c>
      <c r="I36" s="17" t="str">
        <f>MID('TABLA DE SUMINISTROS'!I11,4,1)</f>
        <v/>
      </c>
      <c r="J36" s="17" t="str">
        <f>MID('TABLA DE SUMINISTROS'!I11,5,1)</f>
        <v/>
      </c>
      <c r="K36" s="17" t="str">
        <f>MID('TABLA DE SUMINISTROS'!I11,6,1)</f>
        <v/>
      </c>
      <c r="L36" s="17" t="str">
        <f>MID('TABLA DE SUMINISTROS'!I11,7,1)</f>
        <v/>
      </c>
      <c r="M36" s="17" t="str">
        <f>MID('TABLA DE SUMINISTROS'!I11,8,1)</f>
        <v/>
      </c>
      <c r="N36" s="17" t="str">
        <f>MID('TABLA DE SUMINISTROS'!I11,9,1)</f>
        <v/>
      </c>
      <c r="O36" s="17" t="str">
        <f>MID('TABLA DE SUMINISTROS'!I11,10,1)</f>
        <v/>
      </c>
      <c r="P36" s="17" t="str">
        <f>MID('TABLA DE SUMINISTROS'!I11,11,1)</f>
        <v/>
      </c>
      <c r="Q36" s="17" t="str">
        <f>MID('TABLA DE SUMINISTROS'!I11,12,1)</f>
        <v/>
      </c>
      <c r="R36" s="17" t="str">
        <f>MID('TABLA DE SUMINISTROS'!I11,13,1)</f>
        <v/>
      </c>
      <c r="S36" s="17" t="str">
        <f>MID('TABLA DE SUMINISTROS'!I11,14,1)</f>
        <v/>
      </c>
      <c r="T36" s="17" t="str">
        <f>MID('TABLA DE SUMINISTROS'!I11,15,1)</f>
        <v/>
      </c>
      <c r="U36" s="17" t="str">
        <f>MID('TABLA DE SUMINISTROS'!I11,16,1)</f>
        <v/>
      </c>
      <c r="V36" s="17" t="str">
        <f>MID('TABLA DE SUMINISTROS'!I11,17,1)</f>
        <v/>
      </c>
      <c r="W36" s="17" t="str">
        <f>MID('TABLA DE SUMINISTROS'!I11,18,1)</f>
        <v/>
      </c>
      <c r="X36" s="17" t="str">
        <f>MID('TABLA DE SUMINISTROS'!I11,19,1)</f>
        <v/>
      </c>
      <c r="Y36" s="17" t="str">
        <f>MID('TABLA DE SUMINISTROS'!I11,20,1)</f>
        <v/>
      </c>
      <c r="Z36" s="52" t="s">
        <v>6</v>
      </c>
      <c r="AA36" s="53"/>
      <c r="AB36" s="53"/>
      <c r="AC36" s="53"/>
      <c r="AD36" s="53"/>
      <c r="AE36" s="54"/>
      <c r="AF36" s="17" t="str">
        <f>MID('TABLA DE SUMINISTROS'!H11,1,1)</f>
        <v/>
      </c>
      <c r="AG36" s="17" t="str">
        <f>MID('TABLA DE SUMINISTROS'!H11,2,1)</f>
        <v/>
      </c>
      <c r="AH36" s="17" t="str">
        <f>MID('TABLA DE SUMINISTROS'!H11,3,1)</f>
        <v/>
      </c>
      <c r="AI36" s="17" t="str">
        <f>MID('TABLA DE SUMINISTROS'!H11,4,1)</f>
        <v/>
      </c>
      <c r="AJ36" s="17" t="str">
        <f>MID('TABLA DE SUMINISTROS'!H11,5,1)</f>
        <v/>
      </c>
    </row>
    <row r="37" spans="1:36" ht="12" customHeight="1" x14ac:dyDescent="0.25">
      <c r="A37" s="47" t="s">
        <v>35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17" t="str">
        <f>MID('TABLA DE SUMINISTROS'!A17,1,1)</f>
        <v/>
      </c>
      <c r="P37" s="17" t="str">
        <f>MID('TABLA DE SUMINISTROS'!A17,2,1)</f>
        <v/>
      </c>
      <c r="Q37" s="17" t="str">
        <f>MID('TABLA DE SUMINISTROS'!A17,3,1)</f>
        <v/>
      </c>
      <c r="R37" s="17" t="str">
        <f>MID('TABLA DE SUMINISTROS'!A17,4,1)</f>
        <v/>
      </c>
      <c r="S37" s="17" t="str">
        <f>MID('TABLA DE SUMINISTROS'!A17,5,1)</f>
        <v/>
      </c>
      <c r="T37" s="17" t="str">
        <f>MID('TABLA DE SUMINISTROS'!A17,6,1)</f>
        <v/>
      </c>
      <c r="U37" s="17" t="str">
        <f>MID('TABLA DE SUMINISTROS'!A17,7,1)</f>
        <v/>
      </c>
      <c r="V37" s="17" t="str">
        <f>MID('TABLA DE SUMINISTROS'!A17,8,1)</f>
        <v/>
      </c>
      <c r="W37" s="17" t="str">
        <f>MID('TABLA DE SUMINISTROS'!A17,9,1)</f>
        <v/>
      </c>
      <c r="X37" s="17" t="str">
        <f>MID('TABLA DE SUMINISTROS'!A17,10,1)</f>
        <v/>
      </c>
      <c r="Y37" s="17" t="str">
        <f>MID('TABLA DE SUMINISTROS'!A17,11,1)</f>
        <v/>
      </c>
      <c r="Z37" s="17" t="str">
        <f>MID('TABLA DE SUMINISTROS'!A17,12,1)</f>
        <v/>
      </c>
      <c r="AA37" s="17" t="str">
        <f>MID('TABLA DE SUMINISTROS'!A17,13,1)</f>
        <v/>
      </c>
      <c r="AB37" s="17" t="str">
        <f>MID('TABLA DE SUMINISTROS'!A17,14,1)</f>
        <v/>
      </c>
      <c r="AC37" s="17" t="str">
        <f>MID('TABLA DE SUMINISTROS'!A17,15,1)</f>
        <v/>
      </c>
      <c r="AD37" s="17" t="str">
        <f>MID('TABLA DE SUMINISTROS'!A17,16,1)</f>
        <v/>
      </c>
      <c r="AE37" s="17" t="str">
        <f>MID('TABLA DE SUMINISTROS'!A17,17,1)</f>
        <v/>
      </c>
      <c r="AF37" s="17" t="str">
        <f>MID('TABLA DE SUMINISTROS'!A17,18,1)</f>
        <v/>
      </c>
      <c r="AG37" s="17" t="str">
        <f>MID('TABLA DE SUMINISTROS'!A17,19,1)</f>
        <v/>
      </c>
      <c r="AH37" s="17" t="str">
        <f>MID('TABLA DE SUMINISTROS'!A17,20,1)</f>
        <v/>
      </c>
      <c r="AI37" s="17" t="str">
        <f>MID('TABLA DE SUMINISTROS'!A17,21,1)</f>
        <v/>
      </c>
      <c r="AJ37" s="17" t="str">
        <f>MID('TABLA DE SUMINISTROS'!A17,22,1)</f>
        <v/>
      </c>
    </row>
    <row r="38" spans="1:36" ht="12" customHeight="1" x14ac:dyDescent="0.25">
      <c r="A38" s="61" t="s">
        <v>19</v>
      </c>
      <c r="B38" s="62"/>
      <c r="C38" s="63"/>
      <c r="D38" s="55" t="str">
        <f>IF('TABLA DE SUMINISTROS'!J17="","",'TABLA DE SUMINISTROS'!J17)</f>
        <v/>
      </c>
      <c r="E38" s="56"/>
      <c r="F38" s="57"/>
      <c r="G38" s="50" t="s">
        <v>7</v>
      </c>
      <c r="H38" s="50"/>
      <c r="I38" s="50"/>
      <c r="J38" s="50"/>
      <c r="K38" s="50"/>
      <c r="L38" s="50"/>
      <c r="M38" s="11" t="s">
        <v>8</v>
      </c>
      <c r="N38" s="55" t="str">
        <f>IF('TABLA DE SUMINISTROS'!K17="","",'TABLA DE SUMINISTROS'!K17)</f>
        <v/>
      </c>
      <c r="O38" s="56"/>
      <c r="P38" s="57"/>
      <c r="Q38" s="13" t="s">
        <v>9</v>
      </c>
      <c r="R38" s="55" t="str">
        <f>IF('TABLA DE SUMINISTROS'!L17="","",'TABLA DE SUMINISTROS'!L17)</f>
        <v/>
      </c>
      <c r="S38" s="56"/>
      <c r="T38" s="57"/>
      <c r="U38" s="11" t="s">
        <v>10</v>
      </c>
      <c r="V38" s="55" t="str">
        <f>IF('TABLA DE SUMINISTROS'!M17="","",'TABLA DE SUMINISTROS'!M17)</f>
        <v/>
      </c>
      <c r="W38" s="56"/>
      <c r="X38" s="57"/>
      <c r="Y38" s="11" t="s">
        <v>11</v>
      </c>
      <c r="Z38" s="55" t="str">
        <f>IF('TABLA DE SUMINISTROS'!N17="","",'TABLA DE SUMINISTROS'!N17)</f>
        <v/>
      </c>
      <c r="AA38" s="56"/>
      <c r="AB38" s="57"/>
      <c r="AC38" s="11" t="s">
        <v>12</v>
      </c>
      <c r="AD38" s="55" t="str">
        <f>IF('TABLA DE SUMINISTROS'!O17="","",'TABLA DE SUMINISTROS'!O17)</f>
        <v/>
      </c>
      <c r="AE38" s="56"/>
      <c r="AF38" s="57"/>
      <c r="AG38" s="11" t="s">
        <v>13</v>
      </c>
      <c r="AH38" s="55" t="str">
        <f>IF('TABLA DE SUMINISTROS'!P17="","",'TABLA DE SUMINISTROS'!P17)</f>
        <v/>
      </c>
      <c r="AI38" s="56"/>
      <c r="AJ38" s="57"/>
    </row>
    <row r="39" spans="1:36" ht="12" customHeight="1" x14ac:dyDescent="0.25">
      <c r="A39" s="44" t="s">
        <v>40</v>
      </c>
      <c r="B39" s="44"/>
      <c r="C39" s="44"/>
      <c r="D39" s="44"/>
      <c r="E39" s="44"/>
      <c r="F39" s="44"/>
      <c r="G39" s="44"/>
      <c r="H39" s="45" t="str">
        <f>IF('TABLA DE SUMINISTROS'!Q17="","",'TABLA DE SUMINISTROS'!Q17)</f>
        <v/>
      </c>
      <c r="I39" s="45"/>
      <c r="J39" s="45"/>
      <c r="K39" s="45"/>
      <c r="L39" s="45"/>
      <c r="M39" s="45"/>
      <c r="N39" s="45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</row>
    <row r="40" spans="1:36" ht="12" customHeight="1" x14ac:dyDescent="0.25">
      <c r="A40" s="67" t="s">
        <v>44</v>
      </c>
      <c r="B40" s="68"/>
      <c r="C40" s="68"/>
      <c r="D40" s="68"/>
      <c r="E40" s="68"/>
      <c r="F40" s="68"/>
      <c r="G40" s="68"/>
      <c r="H40" s="69"/>
      <c r="I40" s="52" t="s">
        <v>47</v>
      </c>
      <c r="J40" s="94"/>
      <c r="K40" s="29" t="s">
        <v>45</v>
      </c>
      <c r="L40" s="29"/>
      <c r="M40" s="11"/>
      <c r="N40" s="26"/>
      <c r="O40" s="27"/>
      <c r="P40" s="30" t="s">
        <v>47</v>
      </c>
      <c r="Q40" s="13" t="s">
        <v>46</v>
      </c>
      <c r="R40" s="26"/>
      <c r="S40" s="27"/>
      <c r="T40" s="28"/>
      <c r="U40" s="72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4"/>
    </row>
    <row r="41" spans="1:36" ht="4.5" customHeight="1" thickBot="1" x14ac:dyDescent="0.3"/>
    <row r="42" spans="1:36" ht="12" customHeight="1" x14ac:dyDescent="0.25">
      <c r="A42" s="91" t="s">
        <v>41</v>
      </c>
      <c r="B42" s="92"/>
      <c r="C42" s="92"/>
      <c r="D42" s="92"/>
      <c r="E42" s="92"/>
      <c r="F42" s="93"/>
      <c r="G42" s="64" t="str">
        <f>UPPER(CONCATENATE('TABLA DE SUMINISTROS'!R18,""))</f>
        <v/>
      </c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6"/>
      <c r="Z42" s="21" t="s">
        <v>42</v>
      </c>
      <c r="AA42" s="22"/>
      <c r="AB42" s="25"/>
      <c r="AC42" s="25"/>
      <c r="AD42" s="25" t="str">
        <f>UPPER(CONCATENATE('TABLA DE SUMINISTROS'!S18,))</f>
        <v/>
      </c>
      <c r="AE42" s="25"/>
      <c r="AF42" s="25"/>
      <c r="AG42" s="25"/>
      <c r="AH42" s="25"/>
      <c r="AI42" s="25"/>
      <c r="AJ42" s="25"/>
    </row>
    <row r="43" spans="1:36" ht="12" customHeight="1" x14ac:dyDescent="0.25">
      <c r="A43" s="47" t="s">
        <v>0</v>
      </c>
      <c r="B43" s="48"/>
      <c r="C43" s="49"/>
      <c r="D43" s="51" t="str">
        <f>UPPER(CONCATENATE('TABLA DE SUMINISTROS'!B18," ",'TABLA DE SUMINISTROS'!C18))</f>
        <v xml:space="preserve"> </v>
      </c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2" t="s">
        <v>1</v>
      </c>
      <c r="AA43" s="53"/>
      <c r="AB43" s="53"/>
      <c r="AC43" s="53"/>
      <c r="AD43" s="53"/>
      <c r="AE43" s="54"/>
      <c r="AF43" s="59" t="str">
        <f>UPPER('TABLA DE SUMINISTROS'!D18)</f>
        <v/>
      </c>
      <c r="AG43" s="59"/>
      <c r="AH43" s="59"/>
      <c r="AI43" s="59"/>
      <c r="AJ43" s="59"/>
    </row>
    <row r="44" spans="1:36" ht="12" customHeight="1" x14ac:dyDescent="0.25">
      <c r="A44" s="47" t="s">
        <v>2</v>
      </c>
      <c r="B44" s="48"/>
      <c r="C44" s="49"/>
      <c r="D44" s="51" t="str">
        <f>UPPER('TABLA DE SUMINISTROS'!F18)</f>
        <v/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0" t="s">
        <v>3</v>
      </c>
      <c r="P44" s="50"/>
      <c r="Q44" s="50"/>
      <c r="R44" s="51" t="str">
        <f>UPPER('TABLA DE SUMINISTROS'!G18)</f>
        <v/>
      </c>
      <c r="S44" s="51"/>
      <c r="T44" s="51"/>
      <c r="U44" s="51"/>
      <c r="V44" s="51"/>
      <c r="W44" s="51"/>
      <c r="X44" s="51"/>
      <c r="Y44" s="51"/>
      <c r="Z44" s="51"/>
      <c r="AA44" s="51"/>
      <c r="AB44" s="52" t="s">
        <v>4</v>
      </c>
      <c r="AC44" s="53"/>
      <c r="AD44" s="53"/>
      <c r="AE44" s="54"/>
      <c r="AF44" s="17" t="str">
        <f>MID('TABLA DE SUMINISTROS'!E18,1,1)</f>
        <v/>
      </c>
      <c r="AG44" s="17" t="str">
        <f>MID('TABLA DE SUMINISTROS'!E18,2,1)</f>
        <v/>
      </c>
      <c r="AH44" s="17" t="str">
        <f>MID('TABLA DE SUMINISTROS'!E18,3,1)</f>
        <v/>
      </c>
      <c r="AI44" s="17" t="str">
        <f>MID('TABLA DE SUMINISTROS'!E18,4,1)</f>
        <v/>
      </c>
      <c r="AJ44" s="17" t="str">
        <f>MID('TABLA DE SUMINISTROS'!E18,5,1)</f>
        <v/>
      </c>
    </row>
    <row r="45" spans="1:36" ht="12" customHeight="1" x14ac:dyDescent="0.25">
      <c r="A45" s="47" t="s">
        <v>5</v>
      </c>
      <c r="B45" s="48"/>
      <c r="C45" s="48"/>
      <c r="D45" s="48"/>
      <c r="E45" s="49"/>
      <c r="F45" s="17" t="str">
        <f>MID('TABLA DE SUMINISTROS'!I6,1,1)</f>
        <v/>
      </c>
      <c r="G45" s="17" t="str">
        <f>MID('TABLA DE SUMINISTROS'!I6,2,1)</f>
        <v/>
      </c>
      <c r="H45" s="17" t="str">
        <f>MID('TABLA DE SUMINISTROS'!I6,3,1)</f>
        <v/>
      </c>
      <c r="I45" s="17" t="str">
        <f>MID('TABLA DE SUMINISTROS'!I6,4,1)</f>
        <v/>
      </c>
      <c r="J45" s="17" t="str">
        <f>MID('TABLA DE SUMINISTROS'!I6,5,1)</f>
        <v/>
      </c>
      <c r="K45" s="17" t="str">
        <f>MID('TABLA DE SUMINISTROS'!I6,6,1)</f>
        <v/>
      </c>
      <c r="L45" s="17" t="str">
        <f>MID('TABLA DE SUMINISTROS'!I6,7,1)</f>
        <v/>
      </c>
      <c r="M45" s="17" t="str">
        <f>MID('TABLA DE SUMINISTROS'!I6,8,1)</f>
        <v/>
      </c>
      <c r="N45" s="17" t="str">
        <f>MID('TABLA DE SUMINISTROS'!I6,9,1)</f>
        <v/>
      </c>
      <c r="O45" s="17" t="str">
        <f>MID('TABLA DE SUMINISTROS'!I6,10,1)</f>
        <v/>
      </c>
      <c r="P45" s="17" t="str">
        <f>MID('TABLA DE SUMINISTROS'!I6,11,1)</f>
        <v/>
      </c>
      <c r="Q45" s="17" t="str">
        <f>MID('TABLA DE SUMINISTROS'!I6,12,1)</f>
        <v/>
      </c>
      <c r="R45" s="17" t="str">
        <f>MID('TABLA DE SUMINISTROS'!I6,13,1)</f>
        <v/>
      </c>
      <c r="S45" s="17" t="str">
        <f>MID('TABLA DE SUMINISTROS'!I6,14,1)</f>
        <v/>
      </c>
      <c r="T45" s="17" t="str">
        <f>MID('TABLA DE SUMINISTROS'!I6,15,1)</f>
        <v/>
      </c>
      <c r="U45" s="17" t="str">
        <f>MID('TABLA DE SUMINISTROS'!I6,16,1)</f>
        <v/>
      </c>
      <c r="V45" s="17" t="str">
        <f>MID('TABLA DE SUMINISTROS'!I6,17,1)</f>
        <v/>
      </c>
      <c r="W45" s="17" t="str">
        <f>MID('TABLA DE SUMINISTROS'!I6,18,1)</f>
        <v/>
      </c>
      <c r="X45" s="17" t="str">
        <f>MID('TABLA DE SUMINISTROS'!I6,19,1)</f>
        <v/>
      </c>
      <c r="Y45" s="17" t="str">
        <f>MID('TABLA DE SUMINISTROS'!I6,20,1)</f>
        <v/>
      </c>
      <c r="Z45" s="52" t="s">
        <v>6</v>
      </c>
      <c r="AA45" s="53"/>
      <c r="AB45" s="53"/>
      <c r="AC45" s="53"/>
      <c r="AD45" s="53"/>
      <c r="AE45" s="54"/>
      <c r="AF45" s="17" t="str">
        <f>MID('TABLA DE SUMINISTROS'!H12,1,1)</f>
        <v/>
      </c>
      <c r="AG45" s="17" t="str">
        <f>MID('TABLA DE SUMINISTROS'!H12,2,1)</f>
        <v/>
      </c>
      <c r="AH45" s="17" t="str">
        <f>MID('TABLA DE SUMINISTROS'!H12,3,1)</f>
        <v/>
      </c>
      <c r="AI45" s="17" t="str">
        <f>MID('TABLA DE SUMINISTROS'!H12,4,1)</f>
        <v/>
      </c>
      <c r="AJ45" s="17" t="str">
        <f>MID('TABLA DE SUMINISTROS'!H12,5,1)</f>
        <v/>
      </c>
    </row>
    <row r="46" spans="1:36" ht="12" customHeight="1" x14ac:dyDescent="0.25">
      <c r="A46" s="47" t="s">
        <v>35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17" t="str">
        <f>MID('TABLA DE SUMINISTROS'!A18,1,1)</f>
        <v/>
      </c>
      <c r="P46" s="17" t="str">
        <f>MID('TABLA DE SUMINISTROS'!A18,2,1)</f>
        <v/>
      </c>
      <c r="Q46" s="17" t="str">
        <f>MID('TABLA DE SUMINISTROS'!A18,3,1)</f>
        <v/>
      </c>
      <c r="R46" s="17" t="str">
        <f>MID('TABLA DE SUMINISTROS'!A18,4,1)</f>
        <v/>
      </c>
      <c r="S46" s="17" t="str">
        <f>MID('TABLA DE SUMINISTROS'!A18,5,1)</f>
        <v/>
      </c>
      <c r="T46" s="17" t="str">
        <f>MID('TABLA DE SUMINISTROS'!A18,6,1)</f>
        <v/>
      </c>
      <c r="U46" s="17" t="str">
        <f>MID('TABLA DE SUMINISTROS'!A18,7,1)</f>
        <v/>
      </c>
      <c r="V46" s="17" t="str">
        <f>MID('TABLA DE SUMINISTROS'!A18,8,1)</f>
        <v/>
      </c>
      <c r="W46" s="17" t="str">
        <f>MID('TABLA DE SUMINISTROS'!A18,9,1)</f>
        <v/>
      </c>
      <c r="X46" s="17" t="str">
        <f>MID('TABLA DE SUMINISTROS'!A18,10,1)</f>
        <v/>
      </c>
      <c r="Y46" s="17" t="str">
        <f>MID('TABLA DE SUMINISTROS'!A18,11,1)</f>
        <v/>
      </c>
      <c r="Z46" s="17" t="str">
        <f>MID('TABLA DE SUMINISTROS'!A18,12,1)</f>
        <v/>
      </c>
      <c r="AA46" s="17" t="str">
        <f>MID('TABLA DE SUMINISTROS'!A18,13,1)</f>
        <v/>
      </c>
      <c r="AB46" s="17" t="str">
        <f>MID('TABLA DE SUMINISTROS'!A18,14,1)</f>
        <v/>
      </c>
      <c r="AC46" s="17" t="str">
        <f>MID('TABLA DE SUMINISTROS'!A18,15,1)</f>
        <v/>
      </c>
      <c r="AD46" s="17" t="str">
        <f>MID('TABLA DE SUMINISTROS'!A18,16,1)</f>
        <v/>
      </c>
      <c r="AE46" s="17" t="str">
        <f>MID('TABLA DE SUMINISTROS'!A18,17,1)</f>
        <v/>
      </c>
      <c r="AF46" s="17" t="str">
        <f>MID('TABLA DE SUMINISTROS'!A18,18,1)</f>
        <v/>
      </c>
      <c r="AG46" s="17" t="str">
        <f>MID('TABLA DE SUMINISTROS'!A18,19,1)</f>
        <v/>
      </c>
      <c r="AH46" s="17" t="str">
        <f>MID('TABLA DE SUMINISTROS'!A18,20,1)</f>
        <v/>
      </c>
      <c r="AI46" s="17" t="str">
        <f>MID('TABLA DE SUMINISTROS'!A18,21,1)</f>
        <v/>
      </c>
      <c r="AJ46" s="17" t="str">
        <f>MID('TABLA DE SUMINISTROS'!A18,22,1)</f>
        <v/>
      </c>
    </row>
    <row r="47" spans="1:36" ht="12" customHeight="1" x14ac:dyDescent="0.25">
      <c r="A47" s="61" t="s">
        <v>19</v>
      </c>
      <c r="B47" s="62"/>
      <c r="C47" s="63"/>
      <c r="D47" s="55" t="str">
        <f>IF('TABLA DE SUMINISTROS'!J18="","",'TABLA DE SUMINISTROS'!J18)</f>
        <v/>
      </c>
      <c r="E47" s="56"/>
      <c r="F47" s="57"/>
      <c r="G47" s="50" t="s">
        <v>7</v>
      </c>
      <c r="H47" s="50"/>
      <c r="I47" s="50"/>
      <c r="J47" s="50"/>
      <c r="K47" s="50"/>
      <c r="L47" s="50"/>
      <c r="M47" s="11" t="s">
        <v>8</v>
      </c>
      <c r="N47" s="55" t="str">
        <f>IF('TABLA DE SUMINISTROS'!K18="","",'TABLA DE SUMINISTROS'!K18)</f>
        <v/>
      </c>
      <c r="O47" s="56"/>
      <c r="P47" s="57"/>
      <c r="Q47" s="13" t="s">
        <v>9</v>
      </c>
      <c r="R47" s="55" t="str">
        <f>IF('TABLA DE SUMINISTROS'!L18="","",'TABLA DE SUMINISTROS'!L18)</f>
        <v/>
      </c>
      <c r="S47" s="56"/>
      <c r="T47" s="57"/>
      <c r="U47" s="11" t="s">
        <v>10</v>
      </c>
      <c r="V47" s="55" t="str">
        <f>IF('TABLA DE SUMINISTROS'!M18="","",'TABLA DE SUMINISTROS'!M18)</f>
        <v/>
      </c>
      <c r="W47" s="56"/>
      <c r="X47" s="57"/>
      <c r="Y47" s="11" t="s">
        <v>11</v>
      </c>
      <c r="Z47" s="55" t="str">
        <f>IF('TABLA DE SUMINISTROS'!N18="","",'TABLA DE SUMINISTROS'!N18)</f>
        <v/>
      </c>
      <c r="AA47" s="56"/>
      <c r="AB47" s="57"/>
      <c r="AC47" s="11" t="s">
        <v>12</v>
      </c>
      <c r="AD47" s="55" t="str">
        <f>IF('TABLA DE SUMINISTROS'!O18="","",'TABLA DE SUMINISTROS'!O18)</f>
        <v/>
      </c>
      <c r="AE47" s="56"/>
      <c r="AF47" s="57"/>
      <c r="AG47" s="11" t="s">
        <v>13</v>
      </c>
      <c r="AH47" s="55" t="str">
        <f>IF('TABLA DE SUMINISTROS'!P18="","",'TABLA DE SUMINISTROS'!P18)</f>
        <v/>
      </c>
      <c r="AI47" s="56"/>
      <c r="AJ47" s="57"/>
    </row>
    <row r="48" spans="1:36" ht="12" customHeight="1" x14ac:dyDescent="0.25">
      <c r="A48" s="44" t="s">
        <v>40</v>
      </c>
      <c r="B48" s="44"/>
      <c r="C48" s="44"/>
      <c r="D48" s="44"/>
      <c r="E48" s="44"/>
      <c r="F48" s="44"/>
      <c r="G48" s="44"/>
      <c r="H48" s="45" t="str">
        <f>IF('TABLA DE SUMINISTROS'!Q18="","",'TABLA DE SUMINISTROS'!Q18)</f>
        <v/>
      </c>
      <c r="I48" s="45"/>
      <c r="J48" s="45"/>
      <c r="K48" s="45"/>
      <c r="L48" s="45"/>
      <c r="M48" s="45"/>
      <c r="N48" s="45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</row>
    <row r="49" spans="1:36" ht="12" customHeight="1" x14ac:dyDescent="0.25">
      <c r="A49" s="67" t="s">
        <v>44</v>
      </c>
      <c r="B49" s="68"/>
      <c r="C49" s="68"/>
      <c r="D49" s="68"/>
      <c r="E49" s="68"/>
      <c r="F49" s="68"/>
      <c r="G49" s="68"/>
      <c r="H49" s="69"/>
      <c r="I49" s="52" t="s">
        <v>47</v>
      </c>
      <c r="J49" s="94"/>
      <c r="K49" s="29" t="s">
        <v>45</v>
      </c>
      <c r="L49" s="29"/>
      <c r="M49" s="11"/>
      <c r="N49" s="26"/>
      <c r="O49" s="27"/>
      <c r="P49" s="30" t="s">
        <v>47</v>
      </c>
      <c r="Q49" s="13" t="s">
        <v>46</v>
      </c>
      <c r="R49" s="26"/>
      <c r="S49" s="27"/>
      <c r="T49" s="28"/>
      <c r="U49" s="72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4"/>
    </row>
    <row r="50" spans="1:36" ht="5.25" customHeight="1" thickBot="1" x14ac:dyDescent="0.3"/>
    <row r="51" spans="1:36" ht="12" customHeight="1" x14ac:dyDescent="0.25">
      <c r="A51" s="91" t="s">
        <v>41</v>
      </c>
      <c r="B51" s="92"/>
      <c r="C51" s="92"/>
      <c r="D51" s="92"/>
      <c r="E51" s="92"/>
      <c r="F51" s="93"/>
      <c r="G51" s="64" t="str">
        <f>UPPER(CONCATENATE('TABLA DE SUMINISTROS'!R19,""))</f>
        <v/>
      </c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6"/>
      <c r="Z51" s="21" t="s">
        <v>42</v>
      </c>
      <c r="AA51" s="22"/>
      <c r="AB51" s="25"/>
      <c r="AC51" s="25"/>
      <c r="AD51" s="25" t="str">
        <f>UPPER(CONCATENATE('TABLA DE SUMINISTROS'!S19,))</f>
        <v/>
      </c>
      <c r="AE51" s="25"/>
      <c r="AF51" s="25"/>
      <c r="AG51" s="25"/>
      <c r="AH51" s="25"/>
      <c r="AI51" s="25"/>
      <c r="AJ51" s="25"/>
    </row>
    <row r="52" spans="1:36" ht="12" customHeight="1" x14ac:dyDescent="0.25">
      <c r="A52" s="47" t="s">
        <v>0</v>
      </c>
      <c r="B52" s="48"/>
      <c r="C52" s="49"/>
      <c r="D52" s="51" t="str">
        <f>UPPER(CONCATENATE('TABLA DE SUMINISTROS'!B19," ",'TABLA DE SUMINISTROS'!C19))</f>
        <v xml:space="preserve"> 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2" t="s">
        <v>1</v>
      </c>
      <c r="AA52" s="53"/>
      <c r="AB52" s="53"/>
      <c r="AC52" s="53"/>
      <c r="AD52" s="53"/>
      <c r="AE52" s="54"/>
      <c r="AF52" s="59" t="str">
        <f>UPPER('TABLA DE SUMINISTROS'!D19)</f>
        <v/>
      </c>
      <c r="AG52" s="59"/>
      <c r="AH52" s="59"/>
      <c r="AI52" s="59"/>
      <c r="AJ52" s="59"/>
    </row>
    <row r="53" spans="1:36" ht="12" customHeight="1" x14ac:dyDescent="0.25">
      <c r="A53" s="47" t="s">
        <v>2</v>
      </c>
      <c r="B53" s="48"/>
      <c r="C53" s="49"/>
      <c r="D53" s="51" t="str">
        <f>UPPER('TABLA DE SUMINISTROS'!F19)</f>
        <v/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0" t="s">
        <v>3</v>
      </c>
      <c r="P53" s="50"/>
      <c r="Q53" s="50"/>
      <c r="R53" s="51" t="str">
        <f>UPPER('TABLA DE SUMINISTROS'!G19)</f>
        <v/>
      </c>
      <c r="S53" s="51"/>
      <c r="T53" s="51"/>
      <c r="U53" s="51"/>
      <c r="V53" s="51"/>
      <c r="W53" s="51"/>
      <c r="X53" s="51"/>
      <c r="Y53" s="51"/>
      <c r="Z53" s="51"/>
      <c r="AA53" s="51"/>
      <c r="AB53" s="52" t="s">
        <v>4</v>
      </c>
      <c r="AC53" s="53"/>
      <c r="AD53" s="53"/>
      <c r="AE53" s="54"/>
      <c r="AF53" s="17" t="str">
        <f>MID('TABLA DE SUMINISTROS'!E19,1,1)</f>
        <v/>
      </c>
      <c r="AG53" s="17" t="str">
        <f>MID('TABLA DE SUMINISTROS'!E19,2,1)</f>
        <v/>
      </c>
      <c r="AH53" s="17" t="str">
        <f>MID('TABLA DE SUMINISTROS'!E19,3,1)</f>
        <v/>
      </c>
      <c r="AI53" s="17" t="str">
        <f>MID('TABLA DE SUMINISTROS'!E19,4,1)</f>
        <v/>
      </c>
      <c r="AJ53" s="17" t="str">
        <f>MID('TABLA DE SUMINISTROS'!E19,5,1)</f>
        <v/>
      </c>
    </row>
    <row r="54" spans="1:36" ht="12" customHeight="1" x14ac:dyDescent="0.25">
      <c r="A54" s="47" t="s">
        <v>5</v>
      </c>
      <c r="B54" s="48"/>
      <c r="C54" s="48"/>
      <c r="D54" s="48"/>
      <c r="E54" s="49"/>
      <c r="F54" s="17" t="str">
        <f>MID('TABLA DE SUMINISTROS'!I7,1,1)</f>
        <v/>
      </c>
      <c r="G54" s="17" t="str">
        <f>MID('TABLA DE SUMINISTROS'!I7,2,1)</f>
        <v/>
      </c>
      <c r="H54" s="17" t="str">
        <f>MID('TABLA DE SUMINISTROS'!I7,3,1)</f>
        <v/>
      </c>
      <c r="I54" s="17" t="str">
        <f>MID('TABLA DE SUMINISTROS'!I7,4,1)</f>
        <v/>
      </c>
      <c r="J54" s="17" t="str">
        <f>MID('TABLA DE SUMINISTROS'!I7,5,1)</f>
        <v/>
      </c>
      <c r="K54" s="17" t="str">
        <f>MID('TABLA DE SUMINISTROS'!I7,6,1)</f>
        <v/>
      </c>
      <c r="L54" s="17" t="str">
        <f>MID('TABLA DE SUMINISTROS'!I7,7,1)</f>
        <v/>
      </c>
      <c r="M54" s="17" t="str">
        <f>MID('TABLA DE SUMINISTROS'!I7,8,1)</f>
        <v/>
      </c>
      <c r="N54" s="17" t="str">
        <f>MID('TABLA DE SUMINISTROS'!I7,9,1)</f>
        <v/>
      </c>
      <c r="O54" s="17" t="str">
        <f>MID('TABLA DE SUMINISTROS'!I7,10,1)</f>
        <v/>
      </c>
      <c r="P54" s="17" t="str">
        <f>MID('TABLA DE SUMINISTROS'!I7,11,1)</f>
        <v/>
      </c>
      <c r="Q54" s="17" t="str">
        <f>MID('TABLA DE SUMINISTROS'!I7,12,1)</f>
        <v/>
      </c>
      <c r="R54" s="17" t="str">
        <f>MID('TABLA DE SUMINISTROS'!I7,13,1)</f>
        <v/>
      </c>
      <c r="S54" s="17" t="str">
        <f>MID('TABLA DE SUMINISTROS'!I7,14,1)</f>
        <v/>
      </c>
      <c r="T54" s="17" t="str">
        <f>MID('TABLA DE SUMINISTROS'!I7,15,1)</f>
        <v/>
      </c>
      <c r="U54" s="17" t="str">
        <f>MID('TABLA DE SUMINISTROS'!I7,16,1)</f>
        <v/>
      </c>
      <c r="V54" s="17" t="str">
        <f>MID('TABLA DE SUMINISTROS'!I7,17,1)</f>
        <v/>
      </c>
      <c r="W54" s="17" t="str">
        <f>MID('TABLA DE SUMINISTROS'!I7,18,1)</f>
        <v/>
      </c>
      <c r="X54" s="17" t="str">
        <f>MID('TABLA DE SUMINISTROS'!I7,19,1)</f>
        <v/>
      </c>
      <c r="Y54" s="17" t="str">
        <f>MID('TABLA DE SUMINISTROS'!I7,20,1)</f>
        <v/>
      </c>
      <c r="Z54" s="52" t="s">
        <v>6</v>
      </c>
      <c r="AA54" s="53"/>
      <c r="AB54" s="53"/>
      <c r="AC54" s="53"/>
      <c r="AD54" s="53"/>
      <c r="AE54" s="54"/>
      <c r="AF54" s="17" t="str">
        <f>MID('TABLA DE SUMINISTROS'!H13,1,1)</f>
        <v/>
      </c>
      <c r="AG54" s="17" t="str">
        <f>MID('TABLA DE SUMINISTROS'!H13,2,1)</f>
        <v/>
      </c>
      <c r="AH54" s="17" t="str">
        <f>MID('TABLA DE SUMINISTROS'!H13,3,1)</f>
        <v/>
      </c>
      <c r="AI54" s="17" t="str">
        <f>MID('TABLA DE SUMINISTROS'!H13,4,1)</f>
        <v/>
      </c>
      <c r="AJ54" s="17" t="str">
        <f>MID('TABLA DE SUMINISTROS'!H13,5,1)</f>
        <v/>
      </c>
    </row>
    <row r="55" spans="1:36" ht="12" customHeight="1" x14ac:dyDescent="0.25">
      <c r="A55" s="47" t="s">
        <v>35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9"/>
      <c r="O55" s="17" t="str">
        <f>MID('TABLA DE SUMINISTROS'!A19,1,1)</f>
        <v/>
      </c>
      <c r="P55" s="17" t="str">
        <f>MID('TABLA DE SUMINISTROS'!A19,2,1)</f>
        <v/>
      </c>
      <c r="Q55" s="17" t="str">
        <f>MID('TABLA DE SUMINISTROS'!A19,3,1)</f>
        <v/>
      </c>
      <c r="R55" s="17" t="str">
        <f>MID('TABLA DE SUMINISTROS'!A19,4,1)</f>
        <v/>
      </c>
      <c r="S55" s="17" t="str">
        <f>MID('TABLA DE SUMINISTROS'!A19,5,1)</f>
        <v/>
      </c>
      <c r="T55" s="17" t="str">
        <f>MID('TABLA DE SUMINISTROS'!A19,6,1)</f>
        <v/>
      </c>
      <c r="U55" s="17" t="str">
        <f>MID('TABLA DE SUMINISTROS'!A19,7,1)</f>
        <v/>
      </c>
      <c r="V55" s="17" t="str">
        <f>MID('TABLA DE SUMINISTROS'!A19,8,1)</f>
        <v/>
      </c>
      <c r="W55" s="17" t="str">
        <f>MID('TABLA DE SUMINISTROS'!A19,9,1)</f>
        <v/>
      </c>
      <c r="X55" s="17" t="str">
        <f>MID('TABLA DE SUMINISTROS'!A19,10,1)</f>
        <v/>
      </c>
      <c r="Y55" s="17" t="str">
        <f>MID('TABLA DE SUMINISTROS'!A19,11,1)</f>
        <v/>
      </c>
      <c r="Z55" s="17" t="str">
        <f>MID('TABLA DE SUMINISTROS'!A19,12,1)</f>
        <v/>
      </c>
      <c r="AA55" s="17" t="str">
        <f>MID('TABLA DE SUMINISTROS'!A19,13,1)</f>
        <v/>
      </c>
      <c r="AB55" s="17" t="str">
        <f>MID('TABLA DE SUMINISTROS'!A19,14,1)</f>
        <v/>
      </c>
      <c r="AC55" s="17" t="str">
        <f>MID('TABLA DE SUMINISTROS'!A19,15,1)</f>
        <v/>
      </c>
      <c r="AD55" s="17" t="str">
        <f>MID('TABLA DE SUMINISTROS'!A19,16,1)</f>
        <v/>
      </c>
      <c r="AE55" s="17" t="str">
        <f>MID('TABLA DE SUMINISTROS'!A19,17,1)</f>
        <v/>
      </c>
      <c r="AF55" s="17" t="str">
        <f>MID('TABLA DE SUMINISTROS'!A19,18,1)</f>
        <v/>
      </c>
      <c r="AG55" s="17" t="str">
        <f>MID('TABLA DE SUMINISTROS'!A19,19,1)</f>
        <v/>
      </c>
      <c r="AH55" s="17" t="str">
        <f>MID('TABLA DE SUMINISTROS'!A19,20,1)</f>
        <v/>
      </c>
      <c r="AI55" s="17" t="str">
        <f>MID('TABLA DE SUMINISTROS'!A19,21,1)</f>
        <v/>
      </c>
      <c r="AJ55" s="17" t="str">
        <f>MID('TABLA DE SUMINISTROS'!A19,22,1)</f>
        <v/>
      </c>
    </row>
    <row r="56" spans="1:36" ht="12" customHeight="1" x14ac:dyDescent="0.25">
      <c r="A56" s="61" t="s">
        <v>19</v>
      </c>
      <c r="B56" s="62"/>
      <c r="C56" s="63"/>
      <c r="D56" s="55" t="str">
        <f>IF('TABLA DE SUMINISTROS'!J19="","",'TABLA DE SUMINISTROS'!J19)</f>
        <v/>
      </c>
      <c r="E56" s="56"/>
      <c r="F56" s="57"/>
      <c r="G56" s="50" t="s">
        <v>7</v>
      </c>
      <c r="H56" s="50"/>
      <c r="I56" s="50"/>
      <c r="J56" s="50"/>
      <c r="K56" s="50"/>
      <c r="L56" s="50"/>
      <c r="M56" s="11" t="s">
        <v>8</v>
      </c>
      <c r="N56" s="55" t="str">
        <f>IF('TABLA DE SUMINISTROS'!K19="","",'TABLA DE SUMINISTROS'!K19)</f>
        <v/>
      </c>
      <c r="O56" s="56"/>
      <c r="P56" s="57"/>
      <c r="Q56" s="13" t="s">
        <v>9</v>
      </c>
      <c r="R56" s="55" t="str">
        <f>IF('TABLA DE SUMINISTROS'!L19="","",'TABLA DE SUMINISTROS'!L19)</f>
        <v/>
      </c>
      <c r="S56" s="56"/>
      <c r="T56" s="57"/>
      <c r="U56" s="11" t="s">
        <v>10</v>
      </c>
      <c r="V56" s="55" t="str">
        <f>IF('TABLA DE SUMINISTROS'!M19="","",'TABLA DE SUMINISTROS'!M19)</f>
        <v/>
      </c>
      <c r="W56" s="56"/>
      <c r="X56" s="57"/>
      <c r="Y56" s="11" t="s">
        <v>11</v>
      </c>
      <c r="Z56" s="55" t="str">
        <f>IF('TABLA DE SUMINISTROS'!N19="","",'TABLA DE SUMINISTROS'!N19)</f>
        <v/>
      </c>
      <c r="AA56" s="56"/>
      <c r="AB56" s="57"/>
      <c r="AC56" s="11" t="s">
        <v>12</v>
      </c>
      <c r="AD56" s="55" t="str">
        <f>IF('TABLA DE SUMINISTROS'!O19="","",'TABLA DE SUMINISTROS'!O19)</f>
        <v/>
      </c>
      <c r="AE56" s="56"/>
      <c r="AF56" s="57"/>
      <c r="AG56" s="11" t="s">
        <v>13</v>
      </c>
      <c r="AH56" s="55" t="str">
        <f>IF('TABLA DE SUMINISTROS'!P19="","",'TABLA DE SUMINISTROS'!P19)</f>
        <v/>
      </c>
      <c r="AI56" s="56"/>
      <c r="AJ56" s="57"/>
    </row>
    <row r="57" spans="1:36" ht="12" customHeight="1" x14ac:dyDescent="0.25">
      <c r="A57" s="44" t="s">
        <v>40</v>
      </c>
      <c r="B57" s="44"/>
      <c r="C57" s="44"/>
      <c r="D57" s="44"/>
      <c r="E57" s="44"/>
      <c r="F57" s="44"/>
      <c r="G57" s="44"/>
      <c r="H57" s="45" t="str">
        <f>IF('TABLA DE SUMINISTROS'!Q19="","",'TABLA DE SUMINISTROS'!Q19)</f>
        <v/>
      </c>
      <c r="I57" s="45"/>
      <c r="J57" s="45"/>
      <c r="K57" s="45"/>
      <c r="L57" s="45"/>
      <c r="M57" s="45"/>
      <c r="N57" s="45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</row>
    <row r="58" spans="1:36" ht="12" customHeight="1" x14ac:dyDescent="0.25">
      <c r="A58" s="67" t="s">
        <v>44</v>
      </c>
      <c r="B58" s="89"/>
      <c r="C58" s="89"/>
      <c r="D58" s="89"/>
      <c r="E58" s="89"/>
      <c r="F58" s="89"/>
      <c r="G58" s="89"/>
      <c r="H58" s="90"/>
      <c r="I58" s="52" t="s">
        <v>47</v>
      </c>
      <c r="J58" s="54"/>
      <c r="K58" s="29" t="s">
        <v>45</v>
      </c>
      <c r="L58" s="29"/>
      <c r="M58" s="11"/>
      <c r="N58" s="26"/>
      <c r="O58" s="27"/>
      <c r="P58" s="30" t="s">
        <v>47</v>
      </c>
      <c r="Q58" s="13" t="s">
        <v>46</v>
      </c>
      <c r="R58" s="26"/>
      <c r="S58" s="27"/>
      <c r="T58" s="28"/>
      <c r="U58" s="72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4"/>
    </row>
    <row r="59" spans="1:36" ht="3.75" customHeight="1" x14ac:dyDescent="0.25"/>
    <row r="60" spans="1:36" ht="11.25" customHeight="1" x14ac:dyDescent="0.25">
      <c r="A60" s="77" t="s">
        <v>52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9"/>
      <c r="AJ60" s="24"/>
    </row>
    <row r="61" spans="1:36" ht="9.75" customHeight="1" x14ac:dyDescent="0.25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2"/>
      <c r="AJ61" s="23"/>
    </row>
    <row r="62" spans="1:36" ht="12" customHeight="1" x14ac:dyDescent="0.25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2"/>
      <c r="AJ62" s="23"/>
    </row>
    <row r="63" spans="1:36" s="9" customFormat="1" ht="17.25" customHeight="1" thickBot="1" x14ac:dyDescent="0.3">
      <c r="A63" s="86" t="s">
        <v>16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</row>
    <row r="64" spans="1:36" ht="5.25" customHeight="1" x14ac:dyDescent="0.25">
      <c r="A64" s="87" t="s">
        <v>33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</row>
    <row r="65" spans="1:36" ht="1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</row>
    <row r="66" spans="1:36" ht="10.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</row>
    <row r="67" spans="1:36" ht="12" customHeight="1" x14ac:dyDescent="0.25">
      <c r="A67" s="12" t="s">
        <v>17</v>
      </c>
      <c r="B67" s="14"/>
      <c r="C67" s="14"/>
      <c r="D67" s="14"/>
      <c r="E67" s="14"/>
      <c r="F67" s="14"/>
      <c r="G67" s="14"/>
      <c r="H67" s="14"/>
      <c r="I67" s="14"/>
      <c r="J67" s="15"/>
      <c r="K67" s="15"/>
      <c r="L67" s="83" t="s">
        <v>43</v>
      </c>
      <c r="M67" s="83"/>
      <c r="N67" s="83"/>
      <c r="O67" s="83"/>
      <c r="P67" s="83"/>
      <c r="Q67" s="83"/>
      <c r="R67" s="76" t="s">
        <v>14</v>
      </c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</row>
    <row r="68" spans="1:36" ht="24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5"/>
      <c r="K68" s="15"/>
      <c r="L68" s="83"/>
      <c r="M68" s="83"/>
      <c r="N68" s="83"/>
      <c r="O68" s="83"/>
      <c r="P68" s="83"/>
      <c r="Q68" s="83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</row>
    <row r="69" spans="1:36" ht="12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5"/>
      <c r="K69" s="15"/>
      <c r="L69" s="83"/>
      <c r="M69" s="83"/>
      <c r="N69" s="83"/>
      <c r="O69" s="83"/>
      <c r="P69" s="83"/>
      <c r="Q69" s="83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</row>
    <row r="70" spans="1:36" ht="12" customHeight="1" x14ac:dyDescent="0.25">
      <c r="A70" s="12"/>
      <c r="B70" s="14"/>
      <c r="C70" s="14"/>
      <c r="D70" s="14"/>
      <c r="E70" s="14"/>
      <c r="F70" s="14"/>
      <c r="G70" s="14"/>
      <c r="H70" s="14"/>
      <c r="I70" s="14"/>
      <c r="J70" s="16"/>
      <c r="K70" s="12"/>
      <c r="L70" s="12"/>
      <c r="M70" s="12"/>
      <c r="N70" s="85" t="s">
        <v>15</v>
      </c>
      <c r="O70" s="85"/>
      <c r="P70" s="85"/>
      <c r="Q70" s="85"/>
      <c r="R70" s="76" t="s">
        <v>34</v>
      </c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</row>
    <row r="71" spans="1:36" ht="7.5" customHeight="1" thickBot="1" x14ac:dyDescent="0.3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</row>
    <row r="72" spans="1:36" ht="12" customHeight="1" thickTop="1" x14ac:dyDescent="0.25">
      <c r="A72" s="98" t="s">
        <v>51</v>
      </c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</row>
    <row r="73" spans="1:36" ht="1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4"/>
      <c r="AI73" s="4"/>
      <c r="AJ73" s="4"/>
    </row>
    <row r="74" spans="1:36" ht="12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2" customHeight="1" x14ac:dyDescent="0.25">
      <c r="G77" s="5"/>
      <c r="T77" s="5"/>
    </row>
    <row r="78" spans="1:36" ht="12" customHeight="1" x14ac:dyDescent="0.25"/>
  </sheetData>
  <sheetProtection selectLockedCells="1" selectUnlockedCells="1"/>
  <mergeCells count="187">
    <mergeCell ref="A72:AJ72"/>
    <mergeCell ref="L67:Q69"/>
    <mergeCell ref="R67:AJ67"/>
    <mergeCell ref="R68:AJ69"/>
    <mergeCell ref="N70:Q70"/>
    <mergeCell ref="R70:AJ70"/>
    <mergeCell ref="A71:AJ71"/>
    <mergeCell ref="A58:H58"/>
    <mergeCell ref="I58:J58"/>
    <mergeCell ref="U58:AJ58"/>
    <mergeCell ref="A60:AI62"/>
    <mergeCell ref="A63:AJ63"/>
    <mergeCell ref="A64:AJ66"/>
    <mergeCell ref="V56:X56"/>
    <mergeCell ref="Z56:AB56"/>
    <mergeCell ref="AD56:AF56"/>
    <mergeCell ref="AH56:AJ56"/>
    <mergeCell ref="A57:G57"/>
    <mergeCell ref="H57:N57"/>
    <mergeCell ref="O57:AJ57"/>
    <mergeCell ref="A55:N55"/>
    <mergeCell ref="A56:C56"/>
    <mergeCell ref="D56:F56"/>
    <mergeCell ref="G56:L56"/>
    <mergeCell ref="N56:P56"/>
    <mergeCell ref="R56:T56"/>
    <mergeCell ref="A53:C53"/>
    <mergeCell ref="D53:N53"/>
    <mergeCell ref="O53:Q53"/>
    <mergeCell ref="R53:AA53"/>
    <mergeCell ref="AB53:AE53"/>
    <mergeCell ref="A54:E54"/>
    <mergeCell ref="Z54:AE54"/>
    <mergeCell ref="A49:H49"/>
    <mergeCell ref="I49:J49"/>
    <mergeCell ref="U49:AJ49"/>
    <mergeCell ref="A51:F51"/>
    <mergeCell ref="G51:Y51"/>
    <mergeCell ref="A52:C52"/>
    <mergeCell ref="D52:Y52"/>
    <mergeCell ref="Z52:AE52"/>
    <mergeCell ref="AF52:AJ52"/>
    <mergeCell ref="V47:X47"/>
    <mergeCell ref="Z47:AB47"/>
    <mergeCell ref="AD47:AF47"/>
    <mergeCell ref="AH47:AJ47"/>
    <mergeCell ref="A48:G48"/>
    <mergeCell ref="H48:N48"/>
    <mergeCell ref="O48:AJ48"/>
    <mergeCell ref="A46:N46"/>
    <mergeCell ref="A47:C47"/>
    <mergeCell ref="D47:F47"/>
    <mergeCell ref="G47:L47"/>
    <mergeCell ref="N47:P47"/>
    <mergeCell ref="R47:T47"/>
    <mergeCell ref="A44:C44"/>
    <mergeCell ref="D44:N44"/>
    <mergeCell ref="O44:Q44"/>
    <mergeCell ref="R44:AA44"/>
    <mergeCell ref="AB44:AE44"/>
    <mergeCell ref="A45:E45"/>
    <mergeCell ref="Z45:AE45"/>
    <mergeCell ref="A40:H40"/>
    <mergeCell ref="I40:J40"/>
    <mergeCell ref="U40:AJ40"/>
    <mergeCell ref="A42:F42"/>
    <mergeCell ref="G42:Y42"/>
    <mergeCell ref="A43:C43"/>
    <mergeCell ref="D43:Y43"/>
    <mergeCell ref="Z43:AE43"/>
    <mergeCell ref="AF43:AJ43"/>
    <mergeCell ref="V38:X38"/>
    <mergeCell ref="Z38:AB38"/>
    <mergeCell ref="AD38:AF38"/>
    <mergeCell ref="AH38:AJ38"/>
    <mergeCell ref="A39:G39"/>
    <mergeCell ref="H39:N39"/>
    <mergeCell ref="O39:AJ39"/>
    <mergeCell ref="A37:N37"/>
    <mergeCell ref="A38:C38"/>
    <mergeCell ref="D38:F38"/>
    <mergeCell ref="G38:L38"/>
    <mergeCell ref="N38:P38"/>
    <mergeCell ref="R38:T38"/>
    <mergeCell ref="A35:C35"/>
    <mergeCell ref="D35:N35"/>
    <mergeCell ref="O35:Q35"/>
    <mergeCell ref="R35:AA35"/>
    <mergeCell ref="AB35:AE35"/>
    <mergeCell ref="A36:E36"/>
    <mergeCell ref="Z36:AE36"/>
    <mergeCell ref="A31:H31"/>
    <mergeCell ref="I31:J31"/>
    <mergeCell ref="U31:AJ31"/>
    <mergeCell ref="A33:F33"/>
    <mergeCell ref="G33:Y33"/>
    <mergeCell ref="A34:C34"/>
    <mergeCell ref="D34:Y34"/>
    <mergeCell ref="Z34:AE34"/>
    <mergeCell ref="AF34:AJ34"/>
    <mergeCell ref="V29:X29"/>
    <mergeCell ref="Z29:AB29"/>
    <mergeCell ref="AD29:AF29"/>
    <mergeCell ref="AH29:AJ29"/>
    <mergeCell ref="A30:G30"/>
    <mergeCell ref="H30:N30"/>
    <mergeCell ref="O30:AJ30"/>
    <mergeCell ref="A28:N28"/>
    <mergeCell ref="A29:C29"/>
    <mergeCell ref="D29:F29"/>
    <mergeCell ref="G29:L29"/>
    <mergeCell ref="N29:P29"/>
    <mergeCell ref="R29:T29"/>
    <mergeCell ref="A26:C26"/>
    <mergeCell ref="D26:N26"/>
    <mergeCell ref="O26:Q26"/>
    <mergeCell ref="R26:AA26"/>
    <mergeCell ref="AB26:AE26"/>
    <mergeCell ref="A27:E27"/>
    <mergeCell ref="Z27:AE27"/>
    <mergeCell ref="A24:F24"/>
    <mergeCell ref="G24:Y24"/>
    <mergeCell ref="A25:C25"/>
    <mergeCell ref="D25:Y25"/>
    <mergeCell ref="Z25:AE25"/>
    <mergeCell ref="AF25:AJ25"/>
    <mergeCell ref="AD20:AF20"/>
    <mergeCell ref="AH20:AJ20"/>
    <mergeCell ref="A21:G21"/>
    <mergeCell ref="H21:N21"/>
    <mergeCell ref="O21:AJ21"/>
    <mergeCell ref="A22:H22"/>
    <mergeCell ref="I22:J22"/>
    <mergeCell ref="U22:AJ22"/>
    <mergeCell ref="A18:E18"/>
    <mergeCell ref="Z18:AE18"/>
    <mergeCell ref="A19:N19"/>
    <mergeCell ref="A20:C20"/>
    <mergeCell ref="D20:F20"/>
    <mergeCell ref="G20:L20"/>
    <mergeCell ref="N20:P20"/>
    <mergeCell ref="R20:T20"/>
    <mergeCell ref="V20:X20"/>
    <mergeCell ref="Z20:AB20"/>
    <mergeCell ref="A16:C16"/>
    <mergeCell ref="D16:Y16"/>
    <mergeCell ref="Z16:AE16"/>
    <mergeCell ref="AF16:AJ16"/>
    <mergeCell ref="A17:C17"/>
    <mergeCell ref="D17:N17"/>
    <mergeCell ref="O17:Q17"/>
    <mergeCell ref="R17:AA17"/>
    <mergeCell ref="AB17:AE17"/>
    <mergeCell ref="A13:H13"/>
    <mergeCell ref="I13:J13"/>
    <mergeCell ref="U13:AJ13"/>
    <mergeCell ref="A14:AJ14"/>
    <mergeCell ref="A15:F15"/>
    <mergeCell ref="G15:Y15"/>
    <mergeCell ref="V11:X11"/>
    <mergeCell ref="Z11:AB11"/>
    <mergeCell ref="AD11:AF11"/>
    <mergeCell ref="AH11:AJ11"/>
    <mergeCell ref="A12:G12"/>
    <mergeCell ref="H12:N12"/>
    <mergeCell ref="O12:AJ12"/>
    <mergeCell ref="A10:N10"/>
    <mergeCell ref="A11:C11"/>
    <mergeCell ref="D11:F11"/>
    <mergeCell ref="G11:L11"/>
    <mergeCell ref="N11:P11"/>
    <mergeCell ref="R11:T11"/>
    <mergeCell ref="A8:C8"/>
    <mergeCell ref="D8:N8"/>
    <mergeCell ref="O8:Q8"/>
    <mergeCell ref="R8:AA8"/>
    <mergeCell ref="AB8:AE8"/>
    <mergeCell ref="A9:E9"/>
    <mergeCell ref="Z9:AE9"/>
    <mergeCell ref="A4:AJ4"/>
    <mergeCell ref="A5:AJ5"/>
    <mergeCell ref="A6:F6"/>
    <mergeCell ref="G6:Y6"/>
    <mergeCell ref="A7:C7"/>
    <mergeCell ref="D7:Y7"/>
    <mergeCell ref="Z7:AE7"/>
    <mergeCell ref="AF7:AJ7"/>
  </mergeCells>
  <printOptions horizontalCentered="1" verticalCentered="1"/>
  <pageMargins left="0" right="0" top="0" bottom="0" header="0" footer="0"/>
  <pageSetup paperSize="9" scale="9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78"/>
  <sheetViews>
    <sheetView windowProtection="1" showGridLines="0" showRuler="0" showWhiteSpace="0" view="pageBreakPreview" topLeftCell="A35" zoomScale="120" zoomScaleNormal="100" zoomScaleSheetLayoutView="120" zoomScalePageLayoutView="70" workbookViewId="0">
      <selection activeCell="A60" sqref="A60:AI62"/>
    </sheetView>
  </sheetViews>
  <sheetFormatPr baseColWidth="10" defaultRowHeight="15" x14ac:dyDescent="0.25"/>
  <cols>
    <col min="1" max="36" width="2.7109375" customWidth="1"/>
    <col min="37" max="52" width="5.7109375" customWidth="1"/>
  </cols>
  <sheetData>
    <row r="1" spans="1:36" ht="12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2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6"/>
      <c r="T2" s="6"/>
      <c r="U2" s="6"/>
      <c r="V2" s="6"/>
      <c r="W2" s="6"/>
      <c r="X2" s="6"/>
      <c r="Y2" s="6"/>
      <c r="Z2" s="7"/>
      <c r="AA2" s="7"/>
      <c r="AB2" s="7"/>
      <c r="AC2" s="7"/>
      <c r="AD2" s="7"/>
      <c r="AE2" s="7"/>
      <c r="AF2" s="6"/>
      <c r="AG2" s="6"/>
      <c r="AH2" s="6"/>
      <c r="AI2" s="6"/>
      <c r="AJ2" s="6"/>
    </row>
    <row r="3" spans="1:36" ht="1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8"/>
      <c r="AF3" s="2"/>
      <c r="AG3" s="2"/>
      <c r="AH3" s="2"/>
      <c r="AI3" s="2"/>
      <c r="AJ3" s="2"/>
    </row>
    <row r="4" spans="1:36" s="10" customFormat="1" ht="20.100000000000001" customHeight="1" thickBot="1" x14ac:dyDescent="0.35">
      <c r="A4" s="58" t="s">
        <v>36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</row>
    <row r="5" spans="1:36" ht="25.5" customHeight="1" thickTop="1" thickBot="1" x14ac:dyDescent="0.3">
      <c r="A5" s="60" t="s">
        <v>18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</row>
    <row r="6" spans="1:36" ht="12" customHeight="1" x14ac:dyDescent="0.25">
      <c r="A6" s="95" t="s">
        <v>41</v>
      </c>
      <c r="B6" s="96"/>
      <c r="C6" s="96"/>
      <c r="D6" s="96"/>
      <c r="E6" s="96"/>
      <c r="F6" s="97"/>
      <c r="G6" s="64" t="str">
        <f>UPPER(CONCATENATE('TABLA DE SUMINISTROS'!R20,""))</f>
        <v/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Z6" s="21" t="s">
        <v>42</v>
      </c>
      <c r="AA6" s="22"/>
      <c r="AB6" s="25"/>
      <c r="AC6" s="25"/>
      <c r="AD6" s="25" t="str">
        <f>UPPER(CONCATENATE('TABLA DE SUMINISTROS'!S20,))</f>
        <v/>
      </c>
      <c r="AE6" s="25"/>
      <c r="AF6" s="25"/>
      <c r="AG6" s="25"/>
      <c r="AH6" s="25"/>
      <c r="AI6" s="25"/>
      <c r="AJ6" s="25"/>
    </row>
    <row r="7" spans="1:36" ht="12" customHeight="1" x14ac:dyDescent="0.25">
      <c r="A7" s="47" t="s">
        <v>0</v>
      </c>
      <c r="B7" s="48"/>
      <c r="C7" s="49"/>
      <c r="D7" s="51" t="str">
        <f>UPPER(CONCATENATE('TABLA DE SUMINISTROS'!B20," ",'TABLA DE SUMINISTROS'!C20))</f>
        <v xml:space="preserve"> 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2" t="s">
        <v>1</v>
      </c>
      <c r="AA7" s="53"/>
      <c r="AB7" s="53"/>
      <c r="AC7" s="53"/>
      <c r="AD7" s="53"/>
      <c r="AE7" s="54"/>
      <c r="AF7" s="59" t="str">
        <f>UPPER('TABLA DE SUMINISTROS'!D20)</f>
        <v/>
      </c>
      <c r="AG7" s="59"/>
      <c r="AH7" s="59"/>
      <c r="AI7" s="59"/>
      <c r="AJ7" s="59"/>
    </row>
    <row r="8" spans="1:36" ht="12" customHeight="1" x14ac:dyDescent="0.25">
      <c r="A8" s="47" t="s">
        <v>2</v>
      </c>
      <c r="B8" s="48"/>
      <c r="C8" s="49"/>
      <c r="D8" s="51" t="str">
        <f>UPPER('TABLA DE SUMINISTROS'!F20)</f>
        <v/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0" t="s">
        <v>3</v>
      </c>
      <c r="P8" s="50"/>
      <c r="Q8" s="50"/>
      <c r="R8" s="51" t="str">
        <f>UPPER('TABLA DE SUMINISTROS'!G20)</f>
        <v/>
      </c>
      <c r="S8" s="51"/>
      <c r="T8" s="51"/>
      <c r="U8" s="51"/>
      <c r="V8" s="51"/>
      <c r="W8" s="51"/>
      <c r="X8" s="51"/>
      <c r="Y8" s="51"/>
      <c r="Z8" s="51"/>
      <c r="AA8" s="51"/>
      <c r="AB8" s="52" t="s">
        <v>4</v>
      </c>
      <c r="AC8" s="53"/>
      <c r="AD8" s="53"/>
      <c r="AE8" s="54"/>
      <c r="AF8" s="17" t="str">
        <f>MID('TABLA DE SUMINISTROS'!E20,1,1)</f>
        <v/>
      </c>
      <c r="AG8" s="17" t="str">
        <f>MID('TABLA DE SUMINISTROS'!E20,2,1)</f>
        <v/>
      </c>
      <c r="AH8" s="17" t="str">
        <f>MID('TABLA DE SUMINISTROS'!E20,3,1)</f>
        <v/>
      </c>
      <c r="AI8" s="17" t="str">
        <f>MID('TABLA DE SUMINISTROS'!E20,4,1)</f>
        <v/>
      </c>
      <c r="AJ8" s="17" t="str">
        <f>MID('TABLA DE SUMINISTROS'!E20,5,1)</f>
        <v/>
      </c>
    </row>
    <row r="9" spans="1:36" ht="12" customHeight="1" x14ac:dyDescent="0.25">
      <c r="A9" s="47" t="s">
        <v>5</v>
      </c>
      <c r="B9" s="48"/>
      <c r="C9" s="48"/>
      <c r="D9" s="48"/>
      <c r="E9" s="49"/>
      <c r="F9" s="17" t="str">
        <f>MID('TABLA DE SUMINISTROS'!I14,1,1)</f>
        <v/>
      </c>
      <c r="G9" s="17" t="str">
        <f>MID('TABLA DE SUMINISTROS'!I14,2,1)</f>
        <v/>
      </c>
      <c r="H9" s="17" t="str">
        <f>MID('TABLA DE SUMINISTROS'!I14,3,1)</f>
        <v/>
      </c>
      <c r="I9" s="17" t="str">
        <f>MID('TABLA DE SUMINISTROS'!I8,4,1)</f>
        <v/>
      </c>
      <c r="J9" s="17" t="str">
        <f>MID('TABLA DE SUMINISTROS'!I8,5,1)</f>
        <v/>
      </c>
      <c r="K9" s="17" t="str">
        <f>MID('TABLA DE SUMINISTROS'!I8,6,1)</f>
        <v/>
      </c>
      <c r="L9" s="17" t="str">
        <f>MID('TABLA DE SUMINISTROS'!I8,7,1)</f>
        <v/>
      </c>
      <c r="M9" s="17" t="str">
        <f>MID('TABLA DE SUMINISTROS'!I8,8,1)</f>
        <v/>
      </c>
      <c r="N9" s="17" t="str">
        <f>MID('TABLA DE SUMINISTROS'!I8,9,1)</f>
        <v/>
      </c>
      <c r="O9" s="17" t="str">
        <f>MID('TABLA DE SUMINISTROS'!I8,10,1)</f>
        <v/>
      </c>
      <c r="P9" s="17" t="str">
        <f>MID('TABLA DE SUMINISTROS'!I8,11,1)</f>
        <v/>
      </c>
      <c r="Q9" s="17" t="str">
        <f>MID('TABLA DE SUMINISTROS'!I8,12,1)</f>
        <v/>
      </c>
      <c r="R9" s="17" t="str">
        <f>MID('TABLA DE SUMINISTROS'!I8,13,1)</f>
        <v/>
      </c>
      <c r="S9" s="17" t="str">
        <f>MID('TABLA DE SUMINISTROS'!I8,14,1)</f>
        <v/>
      </c>
      <c r="T9" s="17" t="str">
        <f>MID('TABLA DE SUMINISTROS'!I8,15,1)</f>
        <v/>
      </c>
      <c r="U9" s="17" t="str">
        <f>MID('TABLA DE SUMINISTROS'!I8,16,1)</f>
        <v/>
      </c>
      <c r="V9" s="17" t="str">
        <f>MID('TABLA DE SUMINISTROS'!I8,17,1)</f>
        <v/>
      </c>
      <c r="W9" s="17" t="str">
        <f>MID('TABLA DE SUMINISTROS'!I8,18,1)</f>
        <v/>
      </c>
      <c r="X9" s="17" t="str">
        <f>MID('TABLA DE SUMINISTROS'!I8,19,1)</f>
        <v/>
      </c>
      <c r="Y9" s="17" t="str">
        <f>MID('TABLA DE SUMINISTROS'!I8,20,1)</f>
        <v/>
      </c>
      <c r="Z9" s="52" t="s">
        <v>6</v>
      </c>
      <c r="AA9" s="53"/>
      <c r="AB9" s="53"/>
      <c r="AC9" s="53"/>
      <c r="AD9" s="53"/>
      <c r="AE9" s="54"/>
      <c r="AF9" s="17" t="str">
        <f>MID('TABLA DE SUMINISTROS'!H14,1,1)</f>
        <v/>
      </c>
      <c r="AG9" s="17" t="str">
        <f>MID('TABLA DE SUMINISTROS'!H8,2,1)</f>
        <v/>
      </c>
      <c r="AH9" s="17" t="str">
        <f>MID('TABLA DE SUMINISTROS'!H8,3,1)</f>
        <v/>
      </c>
      <c r="AI9" s="17" t="str">
        <f>MID('TABLA DE SUMINISTROS'!H8,4,1)</f>
        <v/>
      </c>
      <c r="AJ9" s="17" t="str">
        <f>MID('TABLA DE SUMINISTROS'!H8,5,1)</f>
        <v/>
      </c>
    </row>
    <row r="10" spans="1:36" ht="12" customHeight="1" x14ac:dyDescent="0.25">
      <c r="A10" s="47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  <c r="O10" s="17" t="str">
        <f>MID('TABLA DE SUMINISTROS'!A20,1,1)</f>
        <v/>
      </c>
      <c r="P10" s="17" t="str">
        <f>MID('TABLA DE SUMINISTROS'!A20,2,1)</f>
        <v/>
      </c>
      <c r="Q10" s="17" t="str">
        <f>MID('TABLA DE SUMINISTROS'!A20,3,1)</f>
        <v/>
      </c>
      <c r="R10" s="17" t="str">
        <f>MID('TABLA DE SUMINISTROS'!A20,4,1)</f>
        <v/>
      </c>
      <c r="S10" s="17" t="str">
        <f>MID('TABLA DE SUMINISTROS'!A20,5,1)</f>
        <v/>
      </c>
      <c r="T10" s="17" t="str">
        <f>MID('TABLA DE SUMINISTROS'!A20,6,1)</f>
        <v/>
      </c>
      <c r="U10" s="17" t="str">
        <f>MID('TABLA DE SUMINISTROS'!A20,7,1)</f>
        <v/>
      </c>
      <c r="V10" s="17" t="str">
        <f>MID('TABLA DE SUMINISTROS'!A20,8,1)</f>
        <v/>
      </c>
      <c r="W10" s="17" t="str">
        <f>MID('TABLA DE SUMINISTROS'!A20,9,1)</f>
        <v/>
      </c>
      <c r="X10" s="17" t="str">
        <f>MID('TABLA DE SUMINISTROS'!A20,10,1)</f>
        <v/>
      </c>
      <c r="Y10" s="17" t="str">
        <f>MID('TABLA DE SUMINISTROS'!A20,11,1)</f>
        <v/>
      </c>
      <c r="Z10" s="17" t="str">
        <f>MID('TABLA DE SUMINISTROS'!A20,12,1)</f>
        <v/>
      </c>
      <c r="AA10" s="17" t="str">
        <f>MID('TABLA DE SUMINISTROS'!A20,13,1)</f>
        <v/>
      </c>
      <c r="AB10" s="17" t="str">
        <f>MID('TABLA DE SUMINISTROS'!A20,14,1)</f>
        <v/>
      </c>
      <c r="AC10" s="17" t="str">
        <f>MID('TABLA DE SUMINISTROS'!A20,15,1)</f>
        <v/>
      </c>
      <c r="AD10" s="17" t="str">
        <f>MID('TABLA DE SUMINISTROS'!A20,16,1)</f>
        <v/>
      </c>
      <c r="AE10" s="17" t="str">
        <f>MID('TABLA DE SUMINISTROS'!A20,17,1)</f>
        <v/>
      </c>
      <c r="AF10" s="17" t="str">
        <f>MID('TABLA DE SUMINISTROS'!A20,18,1)</f>
        <v/>
      </c>
      <c r="AG10" s="17" t="str">
        <f>MID('TABLA DE SUMINISTROS'!A20,19,1)</f>
        <v/>
      </c>
      <c r="AH10" s="17" t="str">
        <f>MID('TABLA DE SUMINISTROS'!A20,20,1)</f>
        <v/>
      </c>
      <c r="AI10" s="17" t="str">
        <f>MID('TABLA DE SUMINISTROS'!A20,21,1)</f>
        <v/>
      </c>
      <c r="AJ10" s="17" t="str">
        <f>MID('TABLA DE SUMINISTROS'!A20,22,1)</f>
        <v/>
      </c>
    </row>
    <row r="11" spans="1:36" ht="12" customHeight="1" x14ac:dyDescent="0.25">
      <c r="A11" s="61" t="s">
        <v>19</v>
      </c>
      <c r="B11" s="62"/>
      <c r="C11" s="63"/>
      <c r="D11" s="55" t="str">
        <f>IF('TABLA DE SUMINISTROS'!J20="","",'TABLA DE SUMINISTROS'!J20)</f>
        <v/>
      </c>
      <c r="E11" s="56"/>
      <c r="F11" s="57"/>
      <c r="G11" s="50" t="s">
        <v>7</v>
      </c>
      <c r="H11" s="50"/>
      <c r="I11" s="50"/>
      <c r="J11" s="50"/>
      <c r="K11" s="50"/>
      <c r="L11" s="50"/>
      <c r="M11" s="11" t="s">
        <v>8</v>
      </c>
      <c r="N11" s="55" t="str">
        <f>IF('TABLA DE SUMINISTROS'!K20="","",'TABLA DE SUMINISTROS'!K20)</f>
        <v/>
      </c>
      <c r="O11" s="56"/>
      <c r="P11" s="57"/>
      <c r="Q11" s="13" t="s">
        <v>9</v>
      </c>
      <c r="R11" s="55" t="str">
        <f>IF('TABLA DE SUMINISTROS'!L20="","",'TABLA DE SUMINISTROS'!L20)</f>
        <v/>
      </c>
      <c r="S11" s="56"/>
      <c r="T11" s="57"/>
      <c r="U11" s="11" t="s">
        <v>10</v>
      </c>
      <c r="V11" s="55" t="str">
        <f>IF('TABLA DE SUMINISTROS'!M20="","",'TABLA DE SUMINISTROS'!M20)</f>
        <v/>
      </c>
      <c r="W11" s="56"/>
      <c r="X11" s="57"/>
      <c r="Y11" s="11" t="s">
        <v>11</v>
      </c>
      <c r="Z11" s="55" t="str">
        <f>IF('TABLA DE SUMINISTROS'!N20="","",'TABLA DE SUMINISTROS'!N20)</f>
        <v/>
      </c>
      <c r="AA11" s="56"/>
      <c r="AB11" s="57"/>
      <c r="AC11" s="11" t="s">
        <v>12</v>
      </c>
      <c r="AD11" s="55" t="str">
        <f>IF('TABLA DE SUMINISTROS'!O20="","",'TABLA DE SUMINISTROS'!O20)</f>
        <v/>
      </c>
      <c r="AE11" s="56"/>
      <c r="AF11" s="57"/>
      <c r="AG11" s="11" t="s">
        <v>13</v>
      </c>
      <c r="AH11" s="55" t="str">
        <f>IF('TABLA DE SUMINISTROS'!P20="","",'TABLA DE SUMINISTROS'!P20)</f>
        <v/>
      </c>
      <c r="AI11" s="56"/>
      <c r="AJ11" s="57"/>
    </row>
    <row r="12" spans="1:36" ht="12" customHeight="1" x14ac:dyDescent="0.25">
      <c r="A12" s="44" t="s">
        <v>40</v>
      </c>
      <c r="B12" s="44"/>
      <c r="C12" s="44"/>
      <c r="D12" s="44"/>
      <c r="E12" s="44"/>
      <c r="F12" s="44"/>
      <c r="G12" s="44"/>
      <c r="H12" s="45" t="str">
        <f>IF('TABLA DE SUMINISTROS'!Q20="","",'TABLA DE SUMINISTROS'!Q20)</f>
        <v/>
      </c>
      <c r="I12" s="45"/>
      <c r="J12" s="45"/>
      <c r="K12" s="45"/>
      <c r="L12" s="45"/>
      <c r="M12" s="45"/>
      <c r="N12" s="45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</row>
    <row r="13" spans="1:36" ht="12" customHeight="1" x14ac:dyDescent="0.25">
      <c r="A13" s="67" t="s">
        <v>44</v>
      </c>
      <c r="B13" s="68"/>
      <c r="C13" s="68"/>
      <c r="D13" s="68"/>
      <c r="E13" s="68"/>
      <c r="F13" s="68"/>
      <c r="G13" s="68"/>
      <c r="H13" s="69"/>
      <c r="I13" s="70" t="s">
        <v>47</v>
      </c>
      <c r="J13" s="71"/>
      <c r="K13" s="29" t="s">
        <v>45</v>
      </c>
      <c r="L13" s="29"/>
      <c r="M13" s="11"/>
      <c r="N13" s="26"/>
      <c r="O13" s="27"/>
      <c r="P13" s="30" t="s">
        <v>47</v>
      </c>
      <c r="Q13" s="13" t="s">
        <v>46</v>
      </c>
      <c r="R13" s="26"/>
      <c r="S13" s="27"/>
      <c r="T13" s="28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4"/>
    </row>
    <row r="14" spans="1:36" ht="6" customHeight="1" thickBo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</row>
    <row r="15" spans="1:36" ht="12" customHeight="1" x14ac:dyDescent="0.25">
      <c r="A15" s="91" t="s">
        <v>41</v>
      </c>
      <c r="B15" s="92"/>
      <c r="C15" s="92"/>
      <c r="D15" s="92"/>
      <c r="E15" s="92"/>
      <c r="F15" s="93"/>
      <c r="G15" s="64" t="str">
        <f>UPPER(CONCATENATE('TABLA DE SUMINISTROS'!R21,""))</f>
        <v/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6"/>
      <c r="Z15" s="21" t="s">
        <v>42</v>
      </c>
      <c r="AA15" s="22"/>
      <c r="AB15" s="25"/>
      <c r="AC15" s="25"/>
      <c r="AD15" s="25" t="str">
        <f>UPPER(CONCATENATE('TABLA DE SUMINISTROS'!S21,))</f>
        <v/>
      </c>
      <c r="AE15" s="25"/>
      <c r="AF15" s="25"/>
      <c r="AG15" s="25"/>
      <c r="AH15" s="25"/>
      <c r="AI15" s="25"/>
      <c r="AJ15" s="25"/>
    </row>
    <row r="16" spans="1:36" ht="12" customHeight="1" x14ac:dyDescent="0.25">
      <c r="A16" s="47" t="s">
        <v>0</v>
      </c>
      <c r="B16" s="48"/>
      <c r="C16" s="49"/>
      <c r="D16" s="51" t="str">
        <f>UPPER(CONCATENATE('TABLA DE SUMINISTROS'!B21," ",'TABLA DE SUMINISTROS'!C21))</f>
        <v xml:space="preserve"> 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2" t="s">
        <v>1</v>
      </c>
      <c r="AA16" s="53"/>
      <c r="AB16" s="53"/>
      <c r="AC16" s="53"/>
      <c r="AD16" s="53"/>
      <c r="AE16" s="54"/>
      <c r="AF16" s="59" t="str">
        <f>UPPER('TABLA DE SUMINISTROS'!D21)</f>
        <v/>
      </c>
      <c r="AG16" s="59"/>
      <c r="AH16" s="59"/>
      <c r="AI16" s="59"/>
      <c r="AJ16" s="59"/>
    </row>
    <row r="17" spans="1:36" ht="12" customHeight="1" x14ac:dyDescent="0.25">
      <c r="A17" s="47" t="s">
        <v>2</v>
      </c>
      <c r="B17" s="48"/>
      <c r="C17" s="49"/>
      <c r="D17" s="51" t="str">
        <f>UPPER('TABLA DE SUMINISTROS'!F21)</f>
        <v/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0" t="s">
        <v>3</v>
      </c>
      <c r="P17" s="50"/>
      <c r="Q17" s="50"/>
      <c r="R17" s="51" t="str">
        <f>UPPER('TABLA DE SUMINISTROS'!G21)</f>
        <v/>
      </c>
      <c r="S17" s="51"/>
      <c r="T17" s="51"/>
      <c r="U17" s="51"/>
      <c r="V17" s="51"/>
      <c r="W17" s="51"/>
      <c r="X17" s="51"/>
      <c r="Y17" s="51"/>
      <c r="Z17" s="51"/>
      <c r="AA17" s="51"/>
      <c r="AB17" s="52" t="s">
        <v>4</v>
      </c>
      <c r="AC17" s="53"/>
      <c r="AD17" s="53"/>
      <c r="AE17" s="54"/>
      <c r="AF17" s="17" t="str">
        <f>MID('TABLA DE SUMINISTROS'!E21,1,1)</f>
        <v/>
      </c>
      <c r="AG17" s="17" t="str">
        <f>MID('TABLA DE SUMINISTROS'!E21,2,1)</f>
        <v/>
      </c>
      <c r="AH17" s="17" t="str">
        <f>MID('TABLA DE SUMINISTROS'!E21,3,1)</f>
        <v/>
      </c>
      <c r="AI17" s="17" t="str">
        <f>MID('TABLA DE SUMINISTROS'!E21,4,1)</f>
        <v/>
      </c>
      <c r="AJ17" s="17" t="str">
        <f>MID('TABLA DE SUMINISTROS'!E21,5,1)</f>
        <v/>
      </c>
    </row>
    <row r="18" spans="1:36" ht="12" customHeight="1" x14ac:dyDescent="0.25">
      <c r="A18" s="47" t="s">
        <v>5</v>
      </c>
      <c r="B18" s="48"/>
      <c r="C18" s="48"/>
      <c r="D18" s="48"/>
      <c r="E18" s="49"/>
      <c r="F18" s="17" t="str">
        <f>MID('TABLA DE SUMINISTROS'!I9,1,1)</f>
        <v/>
      </c>
      <c r="G18" s="17" t="str">
        <f>MID('TABLA DE SUMINISTROS'!I9,2,1)</f>
        <v/>
      </c>
      <c r="H18" s="17" t="str">
        <f>MID('TABLA DE SUMINISTROS'!I9,3,1)</f>
        <v/>
      </c>
      <c r="I18" s="17" t="str">
        <f>MID('TABLA DE SUMINISTROS'!I9,4,1)</f>
        <v/>
      </c>
      <c r="J18" s="17" t="str">
        <f>MID('TABLA DE SUMINISTROS'!I9,5,1)</f>
        <v/>
      </c>
      <c r="K18" s="17" t="str">
        <f>MID('TABLA DE SUMINISTROS'!I9,6,1)</f>
        <v/>
      </c>
      <c r="L18" s="17" t="str">
        <f>MID('TABLA DE SUMINISTROS'!I9,7,1)</f>
        <v/>
      </c>
      <c r="M18" s="17" t="str">
        <f>MID('TABLA DE SUMINISTROS'!I9,8,1)</f>
        <v/>
      </c>
      <c r="N18" s="17" t="str">
        <f>MID('TABLA DE SUMINISTROS'!I9,9,1)</f>
        <v/>
      </c>
      <c r="O18" s="17" t="str">
        <f>MID('TABLA DE SUMINISTROS'!I9,10,1)</f>
        <v/>
      </c>
      <c r="P18" s="17" t="str">
        <f>MID('TABLA DE SUMINISTROS'!I9,11,1)</f>
        <v/>
      </c>
      <c r="Q18" s="17" t="str">
        <f>MID('TABLA DE SUMINISTROS'!I9,12,1)</f>
        <v/>
      </c>
      <c r="R18" s="17" t="str">
        <f>MID('TABLA DE SUMINISTROS'!I9,13,1)</f>
        <v/>
      </c>
      <c r="S18" s="17" t="str">
        <f>MID('TABLA DE SUMINISTROS'!I9,14,1)</f>
        <v/>
      </c>
      <c r="T18" s="17" t="str">
        <f>MID('TABLA DE SUMINISTROS'!I9,15,1)</f>
        <v/>
      </c>
      <c r="U18" s="17" t="str">
        <f>MID('TABLA DE SUMINISTROS'!I9,16,1)</f>
        <v/>
      </c>
      <c r="V18" s="17" t="str">
        <f>MID('TABLA DE SUMINISTROS'!I9,17,1)</f>
        <v/>
      </c>
      <c r="W18" s="17" t="str">
        <f>MID('TABLA DE SUMINISTROS'!I9,18,1)</f>
        <v/>
      </c>
      <c r="X18" s="17" t="str">
        <f>MID('TABLA DE SUMINISTROS'!I9,19,1)</f>
        <v/>
      </c>
      <c r="Y18" s="17" t="str">
        <f>MID('TABLA DE SUMINISTROS'!I9,20,1)</f>
        <v/>
      </c>
      <c r="Z18" s="52" t="s">
        <v>6</v>
      </c>
      <c r="AA18" s="53"/>
      <c r="AB18" s="53"/>
      <c r="AC18" s="53"/>
      <c r="AD18" s="53"/>
      <c r="AE18" s="54"/>
      <c r="AF18" s="17" t="str">
        <f>MID('TABLA DE SUMINISTROS'!H9,1,1)</f>
        <v/>
      </c>
      <c r="AG18" s="17" t="str">
        <f>MID('TABLA DE SUMINISTROS'!H9,2,1)</f>
        <v/>
      </c>
      <c r="AH18" s="17" t="str">
        <f>MID('TABLA DE SUMINISTROS'!H9,3,1)</f>
        <v/>
      </c>
      <c r="AI18" s="17" t="str">
        <f>MID('TABLA DE SUMINISTROS'!H9,4,1)</f>
        <v/>
      </c>
      <c r="AJ18" s="17" t="str">
        <f>MID('TABLA DE SUMINISTROS'!H9,5,1)</f>
        <v/>
      </c>
    </row>
    <row r="19" spans="1:36" ht="12" customHeight="1" x14ac:dyDescent="0.25">
      <c r="A19" s="47" t="s">
        <v>35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17" t="str">
        <f>MID('TABLA DE SUMINISTROS'!A21,1,1)</f>
        <v/>
      </c>
      <c r="P19" s="17" t="str">
        <f>MID('TABLA DE SUMINISTROS'!A21,2,1)</f>
        <v/>
      </c>
      <c r="Q19" s="17" t="str">
        <f>MID('TABLA DE SUMINISTROS'!A21,3,1)</f>
        <v/>
      </c>
      <c r="R19" s="17" t="str">
        <f>MID('TABLA DE SUMINISTROS'!A21,4,1)</f>
        <v/>
      </c>
      <c r="S19" s="17" t="str">
        <f>MID('TABLA DE SUMINISTROS'!A21,5,1)</f>
        <v/>
      </c>
      <c r="T19" s="17" t="str">
        <f>MID('TABLA DE SUMINISTROS'!A21,6,1)</f>
        <v/>
      </c>
      <c r="U19" s="17" t="str">
        <f>MID('TABLA DE SUMINISTROS'!A21,7,1)</f>
        <v/>
      </c>
      <c r="V19" s="17" t="str">
        <f>MID('TABLA DE SUMINISTROS'!A21,8,1)</f>
        <v/>
      </c>
      <c r="W19" s="17" t="str">
        <f>MID('TABLA DE SUMINISTROS'!A21,9,1)</f>
        <v/>
      </c>
      <c r="X19" s="17" t="str">
        <f>MID('TABLA DE SUMINISTROS'!A21,10,1)</f>
        <v/>
      </c>
      <c r="Y19" s="17" t="str">
        <f>MID('TABLA DE SUMINISTROS'!A21,11,1)</f>
        <v/>
      </c>
      <c r="Z19" s="17" t="str">
        <f>MID('TABLA DE SUMINISTROS'!A21,12,1)</f>
        <v/>
      </c>
      <c r="AA19" s="17" t="str">
        <f>MID('TABLA DE SUMINISTROS'!A21,13,1)</f>
        <v/>
      </c>
      <c r="AB19" s="17" t="str">
        <f>MID('TABLA DE SUMINISTROS'!A21,14,1)</f>
        <v/>
      </c>
      <c r="AC19" s="17" t="str">
        <f>MID('TABLA DE SUMINISTROS'!A21,15,1)</f>
        <v/>
      </c>
      <c r="AD19" s="17" t="str">
        <f>MID('TABLA DE SUMINISTROS'!A21,16,1)</f>
        <v/>
      </c>
      <c r="AE19" s="17" t="str">
        <f>MID('TABLA DE SUMINISTROS'!A21,17,1)</f>
        <v/>
      </c>
      <c r="AF19" s="17" t="str">
        <f>MID('TABLA DE SUMINISTROS'!A21,18,1)</f>
        <v/>
      </c>
      <c r="AG19" s="17" t="str">
        <f>MID('TABLA DE SUMINISTROS'!A21,19,1)</f>
        <v/>
      </c>
      <c r="AH19" s="17" t="str">
        <f>MID('TABLA DE SUMINISTROS'!A21,20,1)</f>
        <v/>
      </c>
      <c r="AI19" s="17" t="str">
        <f>MID('TABLA DE SUMINISTROS'!A21,21,1)</f>
        <v/>
      </c>
      <c r="AJ19" s="17" t="str">
        <f>MID('TABLA DE SUMINISTROS'!A21,22,1)</f>
        <v/>
      </c>
    </row>
    <row r="20" spans="1:36" ht="12" customHeight="1" x14ac:dyDescent="0.25">
      <c r="A20" s="61" t="s">
        <v>19</v>
      </c>
      <c r="B20" s="62"/>
      <c r="C20" s="63"/>
      <c r="D20" s="55" t="str">
        <f>IF('TABLA DE SUMINISTROS'!J21="","",'TABLA DE SUMINISTROS'!J21)</f>
        <v/>
      </c>
      <c r="E20" s="56"/>
      <c r="F20" s="57"/>
      <c r="G20" s="50" t="s">
        <v>7</v>
      </c>
      <c r="H20" s="50"/>
      <c r="I20" s="50"/>
      <c r="J20" s="50"/>
      <c r="K20" s="50"/>
      <c r="L20" s="50"/>
      <c r="M20" s="11" t="s">
        <v>8</v>
      </c>
      <c r="N20" s="55" t="str">
        <f>IF('TABLA DE SUMINISTROS'!K21="","",'TABLA DE SUMINISTROS'!K21)</f>
        <v/>
      </c>
      <c r="O20" s="56"/>
      <c r="P20" s="57"/>
      <c r="Q20" s="13" t="s">
        <v>9</v>
      </c>
      <c r="R20" s="55" t="str">
        <f>IF('TABLA DE SUMINISTROS'!L21="","",'TABLA DE SUMINISTROS'!L21)</f>
        <v/>
      </c>
      <c r="S20" s="56"/>
      <c r="T20" s="57"/>
      <c r="U20" s="11" t="s">
        <v>10</v>
      </c>
      <c r="V20" s="55" t="str">
        <f>IF('TABLA DE SUMINISTROS'!M21="","",'TABLA DE SUMINISTROS'!M21)</f>
        <v/>
      </c>
      <c r="W20" s="56"/>
      <c r="X20" s="57"/>
      <c r="Y20" s="11" t="s">
        <v>11</v>
      </c>
      <c r="Z20" s="55" t="str">
        <f>IF('TABLA DE SUMINISTROS'!N21="","",'TABLA DE SUMINISTROS'!N21)</f>
        <v/>
      </c>
      <c r="AA20" s="56"/>
      <c r="AB20" s="57"/>
      <c r="AC20" s="11" t="s">
        <v>12</v>
      </c>
      <c r="AD20" s="55" t="str">
        <f>IF('TABLA DE SUMINISTROS'!O21="","",'TABLA DE SUMINISTROS'!O21)</f>
        <v/>
      </c>
      <c r="AE20" s="56"/>
      <c r="AF20" s="57"/>
      <c r="AG20" s="11" t="s">
        <v>13</v>
      </c>
      <c r="AH20" s="55" t="str">
        <f>IF('TABLA DE SUMINISTROS'!P21="","",'TABLA DE SUMINISTROS'!P21)</f>
        <v/>
      </c>
      <c r="AI20" s="56"/>
      <c r="AJ20" s="57"/>
    </row>
    <row r="21" spans="1:36" ht="12" customHeight="1" x14ac:dyDescent="0.25">
      <c r="A21" s="44" t="s">
        <v>40</v>
      </c>
      <c r="B21" s="44"/>
      <c r="C21" s="44"/>
      <c r="D21" s="44"/>
      <c r="E21" s="44"/>
      <c r="F21" s="44"/>
      <c r="G21" s="44"/>
      <c r="H21" s="45" t="str">
        <f>IF('TABLA DE SUMINISTROS'!Q21="","",'TABLA DE SUMINISTROS'!Q21)</f>
        <v/>
      </c>
      <c r="I21" s="45"/>
      <c r="J21" s="45"/>
      <c r="K21" s="45"/>
      <c r="L21" s="45"/>
      <c r="M21" s="45"/>
      <c r="N21" s="4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</row>
    <row r="22" spans="1:36" ht="12" customHeight="1" x14ac:dyDescent="0.25">
      <c r="A22" s="67" t="s">
        <v>44</v>
      </c>
      <c r="B22" s="68"/>
      <c r="C22" s="68"/>
      <c r="D22" s="68"/>
      <c r="E22" s="68"/>
      <c r="F22" s="68"/>
      <c r="G22" s="68"/>
      <c r="H22" s="69"/>
      <c r="I22" s="70" t="s">
        <v>47</v>
      </c>
      <c r="J22" s="71"/>
      <c r="K22" s="29" t="s">
        <v>45</v>
      </c>
      <c r="L22" s="29"/>
      <c r="M22" s="11"/>
      <c r="N22" s="26"/>
      <c r="O22" s="27"/>
      <c r="P22" s="30" t="s">
        <v>47</v>
      </c>
      <c r="Q22" s="13" t="s">
        <v>46</v>
      </c>
      <c r="R22" s="26"/>
      <c r="S22" s="27"/>
      <c r="T22" s="28"/>
      <c r="U22" s="72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4"/>
    </row>
    <row r="23" spans="1:36" ht="5.25" customHeight="1" thickBot="1" x14ac:dyDescent="0.3"/>
    <row r="24" spans="1:36" ht="12" customHeight="1" x14ac:dyDescent="0.25">
      <c r="A24" s="91" t="s">
        <v>41</v>
      </c>
      <c r="B24" s="92"/>
      <c r="C24" s="92"/>
      <c r="D24" s="92"/>
      <c r="E24" s="92"/>
      <c r="F24" s="93"/>
      <c r="G24" s="64" t="str">
        <f>UPPER(CONCATENATE('TABLA DE SUMINISTROS'!R22,""))</f>
        <v/>
      </c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6"/>
      <c r="Z24" s="21" t="s">
        <v>42</v>
      </c>
      <c r="AA24" s="22"/>
      <c r="AB24" s="25"/>
      <c r="AC24" s="25"/>
      <c r="AD24" s="25" t="str">
        <f>UPPER(CONCATENATE('TABLA DE SUMINISTROS'!S22,))</f>
        <v/>
      </c>
      <c r="AE24" s="25"/>
      <c r="AF24" s="25"/>
      <c r="AG24" s="25"/>
      <c r="AH24" s="25"/>
      <c r="AI24" s="25"/>
      <c r="AJ24" s="25"/>
    </row>
    <row r="25" spans="1:36" ht="12" customHeight="1" x14ac:dyDescent="0.25">
      <c r="A25" s="47" t="s">
        <v>0</v>
      </c>
      <c r="B25" s="48"/>
      <c r="C25" s="49"/>
      <c r="D25" s="51" t="str">
        <f>UPPER(CONCATENATE('TABLA DE SUMINISTROS'!B22," ",'TABLA DE SUMINISTROS'!C22))</f>
        <v xml:space="preserve"> 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2" t="s">
        <v>1</v>
      </c>
      <c r="AA25" s="53"/>
      <c r="AB25" s="53"/>
      <c r="AC25" s="53"/>
      <c r="AD25" s="53"/>
      <c r="AE25" s="54"/>
      <c r="AF25" s="59" t="str">
        <f>UPPER('TABLA DE SUMINISTROS'!D22)</f>
        <v/>
      </c>
      <c r="AG25" s="59"/>
      <c r="AH25" s="59"/>
      <c r="AI25" s="59"/>
      <c r="AJ25" s="59"/>
    </row>
    <row r="26" spans="1:36" ht="12" customHeight="1" x14ac:dyDescent="0.25">
      <c r="A26" s="47" t="s">
        <v>2</v>
      </c>
      <c r="B26" s="48"/>
      <c r="C26" s="49"/>
      <c r="D26" s="51" t="str">
        <f>UPPER('TABLA DE SUMINISTROS'!F22)</f>
        <v/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0" t="s">
        <v>3</v>
      </c>
      <c r="P26" s="50"/>
      <c r="Q26" s="50"/>
      <c r="R26" s="51" t="str">
        <f>UPPER('TABLA DE SUMINISTROS'!G22)</f>
        <v/>
      </c>
      <c r="S26" s="51"/>
      <c r="T26" s="51"/>
      <c r="U26" s="51"/>
      <c r="V26" s="51"/>
      <c r="W26" s="51"/>
      <c r="X26" s="51"/>
      <c r="Y26" s="51"/>
      <c r="Z26" s="51"/>
      <c r="AA26" s="51"/>
      <c r="AB26" s="52" t="s">
        <v>4</v>
      </c>
      <c r="AC26" s="53"/>
      <c r="AD26" s="53"/>
      <c r="AE26" s="54"/>
      <c r="AF26" s="17" t="str">
        <f>MID('TABLA DE SUMINISTROS'!E22,1,1)</f>
        <v/>
      </c>
      <c r="AG26" s="17" t="str">
        <f>MID('TABLA DE SUMINISTROS'!E22,2,1)</f>
        <v/>
      </c>
      <c r="AH26" s="17" t="str">
        <f>MID('TABLA DE SUMINISTROS'!E22,3,1)</f>
        <v/>
      </c>
      <c r="AI26" s="17" t="str">
        <f>MID('TABLA DE SUMINISTROS'!E22,4,1)</f>
        <v/>
      </c>
      <c r="AJ26" s="17" t="str">
        <f>MID('TABLA DE SUMINISTROS'!E22,5,1)</f>
        <v/>
      </c>
    </row>
    <row r="27" spans="1:36" ht="12" customHeight="1" x14ac:dyDescent="0.25">
      <c r="A27" s="47" t="s">
        <v>5</v>
      </c>
      <c r="B27" s="48"/>
      <c r="C27" s="48"/>
      <c r="D27" s="48"/>
      <c r="E27" s="49"/>
      <c r="F27" s="17" t="str">
        <f>MID('TABLA DE SUMINISTROS'!I10,1,1)</f>
        <v/>
      </c>
      <c r="G27" s="17" t="str">
        <f>MID('TABLA DE SUMINISTROS'!I10,2,1)</f>
        <v/>
      </c>
      <c r="H27" s="17" t="str">
        <f>MID('TABLA DE SUMINISTROS'!I10,3,1)</f>
        <v/>
      </c>
      <c r="I27" s="17" t="str">
        <f>MID('TABLA DE SUMINISTROS'!I10,4,1)</f>
        <v/>
      </c>
      <c r="J27" s="17" t="str">
        <f>MID('TABLA DE SUMINISTROS'!I10,5,1)</f>
        <v/>
      </c>
      <c r="K27" s="17" t="str">
        <f>MID('TABLA DE SUMINISTROS'!I10,6,1)</f>
        <v/>
      </c>
      <c r="L27" s="17" t="str">
        <f>MID('TABLA DE SUMINISTROS'!I10,7,1)</f>
        <v/>
      </c>
      <c r="M27" s="17" t="str">
        <f>MID('TABLA DE SUMINISTROS'!I10,8,1)</f>
        <v/>
      </c>
      <c r="N27" s="17" t="str">
        <f>MID('TABLA DE SUMINISTROS'!I10,9,1)</f>
        <v/>
      </c>
      <c r="O27" s="17" t="str">
        <f>MID('TABLA DE SUMINISTROS'!I10,10,1)</f>
        <v/>
      </c>
      <c r="P27" s="17" t="str">
        <f>MID('TABLA DE SUMINISTROS'!I10,11,1)</f>
        <v/>
      </c>
      <c r="Q27" s="17" t="str">
        <f>MID('TABLA DE SUMINISTROS'!I10,12,1)</f>
        <v/>
      </c>
      <c r="R27" s="17" t="str">
        <f>MID('TABLA DE SUMINISTROS'!I10,13,1)</f>
        <v/>
      </c>
      <c r="S27" s="17" t="str">
        <f>MID('TABLA DE SUMINISTROS'!I10,14,1)</f>
        <v/>
      </c>
      <c r="T27" s="17" t="str">
        <f>MID('TABLA DE SUMINISTROS'!I10,15,1)</f>
        <v/>
      </c>
      <c r="U27" s="17" t="str">
        <f>MID('TABLA DE SUMINISTROS'!I10,16,1)</f>
        <v/>
      </c>
      <c r="V27" s="17" t="str">
        <f>MID('TABLA DE SUMINISTROS'!I10,17,1)</f>
        <v/>
      </c>
      <c r="W27" s="17" t="str">
        <f>MID('TABLA DE SUMINISTROS'!I10,18,1)</f>
        <v/>
      </c>
      <c r="X27" s="17" t="str">
        <f>MID('TABLA DE SUMINISTROS'!I10,19,1)</f>
        <v/>
      </c>
      <c r="Y27" s="17" t="str">
        <f>MID('TABLA DE SUMINISTROS'!I10,20,1)</f>
        <v/>
      </c>
      <c r="Z27" s="52" t="s">
        <v>6</v>
      </c>
      <c r="AA27" s="53"/>
      <c r="AB27" s="53"/>
      <c r="AC27" s="53"/>
      <c r="AD27" s="53"/>
      <c r="AE27" s="54"/>
      <c r="AF27" s="17" t="str">
        <f>MID('TABLA DE SUMINISTROS'!H10,1,1)</f>
        <v/>
      </c>
      <c r="AG27" s="17" t="str">
        <f>MID('TABLA DE SUMINISTROS'!H10,2,1)</f>
        <v/>
      </c>
      <c r="AH27" s="17" t="str">
        <f>MID('TABLA DE SUMINISTROS'!H10,3,1)</f>
        <v/>
      </c>
      <c r="AI27" s="17" t="str">
        <f>MID('TABLA DE SUMINISTROS'!H10,4,1)</f>
        <v/>
      </c>
      <c r="AJ27" s="17" t="str">
        <f>MID('TABLA DE SUMINISTROS'!H10,5,1)</f>
        <v/>
      </c>
    </row>
    <row r="28" spans="1:36" ht="12" customHeight="1" x14ac:dyDescent="0.25">
      <c r="A28" s="47" t="s">
        <v>35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17" t="str">
        <f>MID('TABLA DE SUMINISTROS'!A22,1,1)</f>
        <v/>
      </c>
      <c r="P28" s="17" t="str">
        <f>MID('TABLA DE SUMINISTROS'!A22,2,1)</f>
        <v/>
      </c>
      <c r="Q28" s="17" t="str">
        <f>MID('TABLA DE SUMINISTROS'!A22,3,1)</f>
        <v/>
      </c>
      <c r="R28" s="17" t="str">
        <f>MID('TABLA DE SUMINISTROS'!A22,4,1)</f>
        <v/>
      </c>
      <c r="S28" s="17" t="str">
        <f>MID('TABLA DE SUMINISTROS'!A22,5,1)</f>
        <v/>
      </c>
      <c r="T28" s="17" t="str">
        <f>MID('TABLA DE SUMINISTROS'!A22,6,1)</f>
        <v/>
      </c>
      <c r="U28" s="17" t="str">
        <f>MID('TABLA DE SUMINISTROS'!A22,7,1)</f>
        <v/>
      </c>
      <c r="V28" s="17" t="str">
        <f>MID('TABLA DE SUMINISTROS'!A22,8,1)</f>
        <v/>
      </c>
      <c r="W28" s="17" t="str">
        <f>MID('TABLA DE SUMINISTROS'!A22,9,1)</f>
        <v/>
      </c>
      <c r="X28" s="17" t="str">
        <f>MID('TABLA DE SUMINISTROS'!A22,10,1)</f>
        <v/>
      </c>
      <c r="Y28" s="17" t="str">
        <f>MID('TABLA DE SUMINISTROS'!A22,11,1)</f>
        <v/>
      </c>
      <c r="Z28" s="17" t="str">
        <f>MID('TABLA DE SUMINISTROS'!A22,12,1)</f>
        <v/>
      </c>
      <c r="AA28" s="17" t="str">
        <f>MID('TABLA DE SUMINISTROS'!A22,13,1)</f>
        <v/>
      </c>
      <c r="AB28" s="17" t="str">
        <f>MID('TABLA DE SUMINISTROS'!A22,14,1)</f>
        <v/>
      </c>
      <c r="AC28" s="17" t="str">
        <f>MID('TABLA DE SUMINISTROS'!A22,15,1)</f>
        <v/>
      </c>
      <c r="AD28" s="17" t="str">
        <f>MID('TABLA DE SUMINISTROS'!A22,16,1)</f>
        <v/>
      </c>
      <c r="AE28" s="17" t="str">
        <f>MID('TABLA DE SUMINISTROS'!A22,17,1)</f>
        <v/>
      </c>
      <c r="AF28" s="17" t="str">
        <f>MID('TABLA DE SUMINISTROS'!A22,18,1)</f>
        <v/>
      </c>
      <c r="AG28" s="17" t="str">
        <f>MID('TABLA DE SUMINISTROS'!A22,19,1)</f>
        <v/>
      </c>
      <c r="AH28" s="17" t="str">
        <f>MID('TABLA DE SUMINISTROS'!A22,20,1)</f>
        <v/>
      </c>
      <c r="AI28" s="17" t="str">
        <f>MID('TABLA DE SUMINISTROS'!A22,21,1)</f>
        <v/>
      </c>
      <c r="AJ28" s="17" t="str">
        <f>MID('TABLA DE SUMINISTROS'!A22,22,1)</f>
        <v/>
      </c>
    </row>
    <row r="29" spans="1:36" ht="12" customHeight="1" x14ac:dyDescent="0.25">
      <c r="A29" s="47" t="s">
        <v>19</v>
      </c>
      <c r="B29" s="48"/>
      <c r="C29" s="49"/>
      <c r="D29" s="55" t="str">
        <f>IF('TABLA DE SUMINISTROS'!J22="","",'TABLA DE SUMINISTROS'!J22)</f>
        <v/>
      </c>
      <c r="E29" s="56"/>
      <c r="F29" s="57"/>
      <c r="G29" s="50" t="s">
        <v>7</v>
      </c>
      <c r="H29" s="50"/>
      <c r="I29" s="50"/>
      <c r="J29" s="50"/>
      <c r="K29" s="50"/>
      <c r="L29" s="50"/>
      <c r="M29" s="11" t="s">
        <v>8</v>
      </c>
      <c r="N29" s="55" t="str">
        <f>IF('TABLA DE SUMINISTROS'!K22="","",'TABLA DE SUMINISTROS'!K22)</f>
        <v/>
      </c>
      <c r="O29" s="56"/>
      <c r="P29" s="57"/>
      <c r="Q29" s="13" t="s">
        <v>9</v>
      </c>
      <c r="R29" s="55" t="str">
        <f>IF('TABLA DE SUMINISTROS'!L22="","",'TABLA DE SUMINISTROS'!L22)</f>
        <v/>
      </c>
      <c r="S29" s="56"/>
      <c r="T29" s="57"/>
      <c r="U29" s="11" t="s">
        <v>10</v>
      </c>
      <c r="V29" s="55" t="str">
        <f>IF('TABLA DE SUMINISTROS'!M22="","",'TABLA DE SUMINISTROS'!M22)</f>
        <v/>
      </c>
      <c r="W29" s="56"/>
      <c r="X29" s="57"/>
      <c r="Y29" s="11" t="s">
        <v>11</v>
      </c>
      <c r="Z29" s="55" t="str">
        <f>IF('TABLA DE SUMINISTROS'!N22="","",'TABLA DE SUMINISTROS'!N22)</f>
        <v/>
      </c>
      <c r="AA29" s="56"/>
      <c r="AB29" s="57"/>
      <c r="AC29" s="11" t="s">
        <v>12</v>
      </c>
      <c r="AD29" s="55" t="str">
        <f>IF('TABLA DE SUMINISTROS'!O22="","",'TABLA DE SUMINISTROS'!O22)</f>
        <v/>
      </c>
      <c r="AE29" s="56"/>
      <c r="AF29" s="57"/>
      <c r="AG29" s="11" t="s">
        <v>13</v>
      </c>
      <c r="AH29" s="55" t="str">
        <f>IF('TABLA DE SUMINISTROS'!P22="","",'TABLA DE SUMINISTROS'!P22)</f>
        <v/>
      </c>
      <c r="AI29" s="56"/>
      <c r="AJ29" s="57"/>
    </row>
    <row r="30" spans="1:36" ht="12" customHeight="1" x14ac:dyDescent="0.25">
      <c r="A30" s="44" t="s">
        <v>40</v>
      </c>
      <c r="B30" s="44"/>
      <c r="C30" s="44"/>
      <c r="D30" s="44"/>
      <c r="E30" s="44"/>
      <c r="F30" s="44"/>
      <c r="G30" s="44"/>
      <c r="H30" s="45" t="str">
        <f>IF('TABLA DE SUMINISTROS'!Q22="","",'TABLA DE SUMINISTROS'!Q22)</f>
        <v/>
      </c>
      <c r="I30" s="45"/>
      <c r="J30" s="45"/>
      <c r="K30" s="45"/>
      <c r="L30" s="45"/>
      <c r="M30" s="45"/>
      <c r="N30" s="45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</row>
    <row r="31" spans="1:36" ht="12" customHeight="1" x14ac:dyDescent="0.25">
      <c r="A31" s="67" t="s">
        <v>44</v>
      </c>
      <c r="B31" s="68"/>
      <c r="C31" s="68"/>
      <c r="D31" s="68"/>
      <c r="E31" s="68"/>
      <c r="F31" s="68"/>
      <c r="G31" s="68"/>
      <c r="H31" s="69"/>
      <c r="I31" s="52" t="s">
        <v>47</v>
      </c>
      <c r="J31" s="94"/>
      <c r="K31" s="29" t="s">
        <v>45</v>
      </c>
      <c r="L31" s="29"/>
      <c r="M31" s="11"/>
      <c r="N31" s="26"/>
      <c r="O31" s="27"/>
      <c r="P31" s="30" t="s">
        <v>47</v>
      </c>
      <c r="Q31" s="13" t="s">
        <v>46</v>
      </c>
      <c r="R31" s="26"/>
      <c r="S31" s="27"/>
      <c r="T31" s="28"/>
      <c r="U31" s="72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4"/>
    </row>
    <row r="32" spans="1:36" ht="4.5" customHeight="1" thickBot="1" x14ac:dyDescent="0.3"/>
    <row r="33" spans="1:36" ht="12" customHeight="1" x14ac:dyDescent="0.25">
      <c r="A33" s="91" t="s">
        <v>41</v>
      </c>
      <c r="B33" s="92"/>
      <c r="C33" s="92"/>
      <c r="D33" s="92"/>
      <c r="E33" s="92"/>
      <c r="F33" s="93"/>
      <c r="G33" s="64" t="str">
        <f>UPPER(CONCATENATE('TABLA DE SUMINISTROS'!R23,""))</f>
        <v/>
      </c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6"/>
      <c r="Z33" s="21" t="s">
        <v>42</v>
      </c>
      <c r="AA33" s="22"/>
      <c r="AB33" s="25"/>
      <c r="AC33" s="25"/>
      <c r="AD33" s="25" t="str">
        <f>UPPER(CONCATENATE('TABLA DE SUMINISTROS'!S23,))</f>
        <v/>
      </c>
      <c r="AE33" s="25"/>
      <c r="AF33" s="25"/>
      <c r="AG33" s="25"/>
      <c r="AH33" s="25"/>
      <c r="AI33" s="25"/>
      <c r="AJ33" s="25"/>
    </row>
    <row r="34" spans="1:36" ht="12" customHeight="1" x14ac:dyDescent="0.25">
      <c r="A34" s="47" t="s">
        <v>0</v>
      </c>
      <c r="B34" s="48"/>
      <c r="C34" s="49"/>
      <c r="D34" s="51" t="str">
        <f>UPPER(CONCATENATE('TABLA DE SUMINISTROS'!B23," ",'TABLA DE SUMINISTROS'!C23))</f>
        <v xml:space="preserve"> 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2" t="s">
        <v>1</v>
      </c>
      <c r="AA34" s="53"/>
      <c r="AB34" s="53"/>
      <c r="AC34" s="53"/>
      <c r="AD34" s="53"/>
      <c r="AE34" s="54"/>
      <c r="AF34" s="59" t="str">
        <f>UPPER('TABLA DE SUMINISTROS'!D23)</f>
        <v/>
      </c>
      <c r="AG34" s="59"/>
      <c r="AH34" s="59"/>
      <c r="AI34" s="59"/>
      <c r="AJ34" s="59"/>
    </row>
    <row r="35" spans="1:36" ht="12" customHeight="1" x14ac:dyDescent="0.25">
      <c r="A35" s="47" t="s">
        <v>2</v>
      </c>
      <c r="B35" s="48"/>
      <c r="C35" s="49"/>
      <c r="D35" s="51" t="str">
        <f>UPPER('TABLA DE SUMINISTROS'!F23)</f>
        <v/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0" t="s">
        <v>3</v>
      </c>
      <c r="P35" s="50"/>
      <c r="Q35" s="50"/>
      <c r="R35" s="51" t="str">
        <f>UPPER('TABLA DE SUMINISTROS'!G23)</f>
        <v/>
      </c>
      <c r="S35" s="51"/>
      <c r="T35" s="51"/>
      <c r="U35" s="51"/>
      <c r="V35" s="51"/>
      <c r="W35" s="51"/>
      <c r="X35" s="51"/>
      <c r="Y35" s="51"/>
      <c r="Z35" s="51"/>
      <c r="AA35" s="51"/>
      <c r="AB35" s="52" t="s">
        <v>4</v>
      </c>
      <c r="AC35" s="53"/>
      <c r="AD35" s="53"/>
      <c r="AE35" s="54"/>
      <c r="AF35" s="17" t="str">
        <f>MID('TABLA DE SUMINISTROS'!E23,1,1)</f>
        <v/>
      </c>
      <c r="AG35" s="17" t="str">
        <f>MID('TABLA DE SUMINISTROS'!E23,2,1)</f>
        <v/>
      </c>
      <c r="AH35" s="17" t="str">
        <f>MID('TABLA DE SUMINISTROS'!E23,3,1)</f>
        <v/>
      </c>
      <c r="AI35" s="17" t="str">
        <f>MID('TABLA DE SUMINISTROS'!E23,4,1)</f>
        <v/>
      </c>
      <c r="AJ35" s="17" t="str">
        <f>MID('TABLA DE SUMINISTROS'!E23,5,1)</f>
        <v/>
      </c>
    </row>
    <row r="36" spans="1:36" ht="12" customHeight="1" x14ac:dyDescent="0.25">
      <c r="A36" s="47" t="s">
        <v>5</v>
      </c>
      <c r="B36" s="48"/>
      <c r="C36" s="48"/>
      <c r="D36" s="48"/>
      <c r="E36" s="49"/>
      <c r="F36" s="17" t="str">
        <f>MID('TABLA DE SUMINISTROS'!I11,1,1)</f>
        <v/>
      </c>
      <c r="G36" s="17" t="str">
        <f>MID('TABLA DE SUMINISTROS'!I11,2,1)</f>
        <v/>
      </c>
      <c r="H36" s="17" t="str">
        <f>MID('TABLA DE SUMINISTROS'!I11,3,1)</f>
        <v/>
      </c>
      <c r="I36" s="17" t="str">
        <f>MID('TABLA DE SUMINISTROS'!I11,4,1)</f>
        <v/>
      </c>
      <c r="J36" s="17" t="str">
        <f>MID('TABLA DE SUMINISTROS'!I11,5,1)</f>
        <v/>
      </c>
      <c r="K36" s="17" t="str">
        <f>MID('TABLA DE SUMINISTROS'!I11,6,1)</f>
        <v/>
      </c>
      <c r="L36" s="17" t="str">
        <f>MID('TABLA DE SUMINISTROS'!I11,7,1)</f>
        <v/>
      </c>
      <c r="M36" s="17" t="str">
        <f>MID('TABLA DE SUMINISTROS'!I11,8,1)</f>
        <v/>
      </c>
      <c r="N36" s="17" t="str">
        <f>MID('TABLA DE SUMINISTROS'!I11,9,1)</f>
        <v/>
      </c>
      <c r="O36" s="17" t="str">
        <f>MID('TABLA DE SUMINISTROS'!I11,10,1)</f>
        <v/>
      </c>
      <c r="P36" s="17" t="str">
        <f>MID('TABLA DE SUMINISTROS'!I11,11,1)</f>
        <v/>
      </c>
      <c r="Q36" s="17" t="str">
        <f>MID('TABLA DE SUMINISTROS'!I11,12,1)</f>
        <v/>
      </c>
      <c r="R36" s="17" t="str">
        <f>MID('TABLA DE SUMINISTROS'!I11,13,1)</f>
        <v/>
      </c>
      <c r="S36" s="17" t="str">
        <f>MID('TABLA DE SUMINISTROS'!I11,14,1)</f>
        <v/>
      </c>
      <c r="T36" s="17" t="str">
        <f>MID('TABLA DE SUMINISTROS'!I11,15,1)</f>
        <v/>
      </c>
      <c r="U36" s="17" t="str">
        <f>MID('TABLA DE SUMINISTROS'!I11,16,1)</f>
        <v/>
      </c>
      <c r="V36" s="17" t="str">
        <f>MID('TABLA DE SUMINISTROS'!I11,17,1)</f>
        <v/>
      </c>
      <c r="W36" s="17" t="str">
        <f>MID('TABLA DE SUMINISTROS'!I11,18,1)</f>
        <v/>
      </c>
      <c r="X36" s="17" t="str">
        <f>MID('TABLA DE SUMINISTROS'!I11,19,1)</f>
        <v/>
      </c>
      <c r="Y36" s="17" t="str">
        <f>MID('TABLA DE SUMINISTROS'!I11,20,1)</f>
        <v/>
      </c>
      <c r="Z36" s="52" t="s">
        <v>6</v>
      </c>
      <c r="AA36" s="53"/>
      <c r="AB36" s="53"/>
      <c r="AC36" s="53"/>
      <c r="AD36" s="53"/>
      <c r="AE36" s="54"/>
      <c r="AF36" s="17" t="str">
        <f>MID('TABLA DE SUMINISTROS'!H11,1,1)</f>
        <v/>
      </c>
      <c r="AG36" s="17" t="str">
        <f>MID('TABLA DE SUMINISTROS'!H11,2,1)</f>
        <v/>
      </c>
      <c r="AH36" s="17" t="str">
        <f>MID('TABLA DE SUMINISTROS'!H11,3,1)</f>
        <v/>
      </c>
      <c r="AI36" s="17" t="str">
        <f>MID('TABLA DE SUMINISTROS'!H11,4,1)</f>
        <v/>
      </c>
      <c r="AJ36" s="17" t="str">
        <f>MID('TABLA DE SUMINISTROS'!H11,5,1)</f>
        <v/>
      </c>
    </row>
    <row r="37" spans="1:36" ht="12" customHeight="1" x14ac:dyDescent="0.25">
      <c r="A37" s="47" t="s">
        <v>35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17" t="str">
        <f>MID('TABLA DE SUMINISTROS'!A23,1,1)</f>
        <v/>
      </c>
      <c r="P37" s="17" t="str">
        <f>MID('TABLA DE SUMINISTROS'!A23,2,1)</f>
        <v/>
      </c>
      <c r="Q37" s="17" t="str">
        <f>MID('TABLA DE SUMINISTROS'!A23,3,1)</f>
        <v/>
      </c>
      <c r="R37" s="17" t="str">
        <f>MID('TABLA DE SUMINISTROS'!A23,4,1)</f>
        <v/>
      </c>
      <c r="S37" s="17" t="str">
        <f>MID('TABLA DE SUMINISTROS'!A23,5,1)</f>
        <v/>
      </c>
      <c r="T37" s="17" t="str">
        <f>MID('TABLA DE SUMINISTROS'!A23,6,1)</f>
        <v/>
      </c>
      <c r="U37" s="17" t="str">
        <f>MID('TABLA DE SUMINISTROS'!A23,7,1)</f>
        <v/>
      </c>
      <c r="V37" s="17" t="str">
        <f>MID('TABLA DE SUMINISTROS'!A23,8,1)</f>
        <v/>
      </c>
      <c r="W37" s="17" t="str">
        <f>MID('TABLA DE SUMINISTROS'!A23,9,1)</f>
        <v/>
      </c>
      <c r="X37" s="17" t="str">
        <f>MID('TABLA DE SUMINISTROS'!A23,10,1)</f>
        <v/>
      </c>
      <c r="Y37" s="17" t="str">
        <f>MID('TABLA DE SUMINISTROS'!A23,11,1)</f>
        <v/>
      </c>
      <c r="Z37" s="17" t="str">
        <f>MID('TABLA DE SUMINISTROS'!A23,12,1)</f>
        <v/>
      </c>
      <c r="AA37" s="17" t="str">
        <f>MID('TABLA DE SUMINISTROS'!A23,13,1)</f>
        <v/>
      </c>
      <c r="AB37" s="17" t="str">
        <f>MID('TABLA DE SUMINISTROS'!A23,14,1)</f>
        <v/>
      </c>
      <c r="AC37" s="17" t="str">
        <f>MID('TABLA DE SUMINISTROS'!A23,15,1)</f>
        <v/>
      </c>
      <c r="AD37" s="17" t="str">
        <f>MID('TABLA DE SUMINISTROS'!A23,16,1)</f>
        <v/>
      </c>
      <c r="AE37" s="17" t="str">
        <f>MID('TABLA DE SUMINISTROS'!A23,17,1)</f>
        <v/>
      </c>
      <c r="AF37" s="17" t="str">
        <f>MID('TABLA DE SUMINISTROS'!A23,18,1)</f>
        <v/>
      </c>
      <c r="AG37" s="17" t="str">
        <f>MID('TABLA DE SUMINISTROS'!A23,19,1)</f>
        <v/>
      </c>
      <c r="AH37" s="17" t="str">
        <f>MID('TABLA DE SUMINISTROS'!A23,20,1)</f>
        <v/>
      </c>
      <c r="AI37" s="17" t="str">
        <f>MID('TABLA DE SUMINISTROS'!A23,21,1)</f>
        <v/>
      </c>
      <c r="AJ37" s="17" t="str">
        <f>MID('TABLA DE SUMINISTROS'!A23,22,1)</f>
        <v/>
      </c>
    </row>
    <row r="38" spans="1:36" ht="12" customHeight="1" x14ac:dyDescent="0.25">
      <c r="A38" s="61" t="s">
        <v>19</v>
      </c>
      <c r="B38" s="62"/>
      <c r="C38" s="63"/>
      <c r="D38" s="55" t="str">
        <f>IF('TABLA DE SUMINISTROS'!J23="","",'TABLA DE SUMINISTROS'!J23)</f>
        <v/>
      </c>
      <c r="E38" s="56"/>
      <c r="F38" s="57"/>
      <c r="G38" s="50" t="s">
        <v>7</v>
      </c>
      <c r="H38" s="50"/>
      <c r="I38" s="50"/>
      <c r="J38" s="50"/>
      <c r="K38" s="50"/>
      <c r="L38" s="50"/>
      <c r="M38" s="11" t="s">
        <v>8</v>
      </c>
      <c r="N38" s="55" t="str">
        <f>IF('TABLA DE SUMINISTROS'!K23="","",'TABLA DE SUMINISTROS'!K23)</f>
        <v/>
      </c>
      <c r="O38" s="56"/>
      <c r="P38" s="57"/>
      <c r="Q38" s="13" t="s">
        <v>9</v>
      </c>
      <c r="R38" s="55" t="str">
        <f>IF('TABLA DE SUMINISTROS'!L23="","",'TABLA DE SUMINISTROS'!L23)</f>
        <v/>
      </c>
      <c r="S38" s="56"/>
      <c r="T38" s="57"/>
      <c r="U38" s="11" t="s">
        <v>10</v>
      </c>
      <c r="V38" s="55" t="str">
        <f>IF('TABLA DE SUMINISTROS'!M23="","",'TABLA DE SUMINISTROS'!M23)</f>
        <v/>
      </c>
      <c r="W38" s="56"/>
      <c r="X38" s="57"/>
      <c r="Y38" s="11" t="s">
        <v>11</v>
      </c>
      <c r="Z38" s="55" t="str">
        <f>IF('TABLA DE SUMINISTROS'!N23="","",'TABLA DE SUMINISTROS'!N23)</f>
        <v/>
      </c>
      <c r="AA38" s="56"/>
      <c r="AB38" s="57"/>
      <c r="AC38" s="11" t="s">
        <v>12</v>
      </c>
      <c r="AD38" s="55" t="str">
        <f>IF('TABLA DE SUMINISTROS'!O23="","",'TABLA DE SUMINISTROS'!O23)</f>
        <v/>
      </c>
      <c r="AE38" s="56"/>
      <c r="AF38" s="57"/>
      <c r="AG38" s="11" t="s">
        <v>13</v>
      </c>
      <c r="AH38" s="55" t="str">
        <f>IF('TABLA DE SUMINISTROS'!P23="","",'TABLA DE SUMINISTROS'!P23)</f>
        <v/>
      </c>
      <c r="AI38" s="56"/>
      <c r="AJ38" s="57"/>
    </row>
    <row r="39" spans="1:36" ht="12" customHeight="1" x14ac:dyDescent="0.25">
      <c r="A39" s="44" t="s">
        <v>40</v>
      </c>
      <c r="B39" s="44"/>
      <c r="C39" s="44"/>
      <c r="D39" s="44"/>
      <c r="E39" s="44"/>
      <c r="F39" s="44"/>
      <c r="G39" s="44"/>
      <c r="H39" s="45" t="str">
        <f>IF('TABLA DE SUMINISTROS'!Q23="","",'TABLA DE SUMINISTROS'!Q23)</f>
        <v/>
      </c>
      <c r="I39" s="45"/>
      <c r="J39" s="45"/>
      <c r="K39" s="45"/>
      <c r="L39" s="45"/>
      <c r="M39" s="45"/>
      <c r="N39" s="45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</row>
    <row r="40" spans="1:36" ht="12" customHeight="1" x14ac:dyDescent="0.25">
      <c r="A40" s="67" t="s">
        <v>44</v>
      </c>
      <c r="B40" s="68"/>
      <c r="C40" s="68"/>
      <c r="D40" s="68"/>
      <c r="E40" s="68"/>
      <c r="F40" s="68"/>
      <c r="G40" s="68"/>
      <c r="H40" s="69"/>
      <c r="I40" s="52" t="s">
        <v>47</v>
      </c>
      <c r="J40" s="94"/>
      <c r="K40" s="29" t="s">
        <v>45</v>
      </c>
      <c r="L40" s="29"/>
      <c r="M40" s="11"/>
      <c r="N40" s="26"/>
      <c r="O40" s="27"/>
      <c r="P40" s="30" t="s">
        <v>47</v>
      </c>
      <c r="Q40" s="13" t="s">
        <v>46</v>
      </c>
      <c r="R40" s="26"/>
      <c r="S40" s="27"/>
      <c r="T40" s="28"/>
      <c r="U40" s="72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4"/>
    </row>
    <row r="41" spans="1:36" ht="4.5" customHeight="1" thickBot="1" x14ac:dyDescent="0.3"/>
    <row r="42" spans="1:36" ht="12" customHeight="1" x14ac:dyDescent="0.25">
      <c r="A42" s="91" t="s">
        <v>41</v>
      </c>
      <c r="B42" s="92"/>
      <c r="C42" s="92"/>
      <c r="D42" s="92"/>
      <c r="E42" s="92"/>
      <c r="F42" s="93"/>
      <c r="G42" s="64" t="str">
        <f>UPPER(CONCATENATE('TABLA DE SUMINISTROS'!R24,""))</f>
        <v/>
      </c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6"/>
      <c r="Z42" s="21" t="s">
        <v>42</v>
      </c>
      <c r="AA42" s="22"/>
      <c r="AB42" s="25"/>
      <c r="AC42" s="25"/>
      <c r="AD42" s="25" t="str">
        <f>UPPER(CONCATENATE('TABLA DE SUMINISTROS'!S24,))</f>
        <v/>
      </c>
      <c r="AE42" s="25"/>
      <c r="AF42" s="25"/>
      <c r="AG42" s="25"/>
      <c r="AH42" s="25"/>
      <c r="AI42" s="25"/>
      <c r="AJ42" s="25"/>
    </row>
    <row r="43" spans="1:36" ht="12" customHeight="1" x14ac:dyDescent="0.25">
      <c r="A43" s="47" t="s">
        <v>0</v>
      </c>
      <c r="B43" s="48"/>
      <c r="C43" s="49"/>
      <c r="D43" s="51" t="str">
        <f>UPPER(CONCATENATE('TABLA DE SUMINISTROS'!B24," ",'TABLA DE SUMINISTROS'!C24))</f>
        <v xml:space="preserve"> </v>
      </c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2" t="s">
        <v>1</v>
      </c>
      <c r="AA43" s="53"/>
      <c r="AB43" s="53"/>
      <c r="AC43" s="53"/>
      <c r="AD43" s="53"/>
      <c r="AE43" s="54"/>
      <c r="AF43" s="59" t="str">
        <f>UPPER('TABLA DE SUMINISTROS'!D24)</f>
        <v/>
      </c>
      <c r="AG43" s="59"/>
      <c r="AH43" s="59"/>
      <c r="AI43" s="59"/>
      <c r="AJ43" s="59"/>
    </row>
    <row r="44" spans="1:36" ht="12" customHeight="1" x14ac:dyDescent="0.25">
      <c r="A44" s="47" t="s">
        <v>2</v>
      </c>
      <c r="B44" s="48"/>
      <c r="C44" s="49"/>
      <c r="D44" s="51" t="str">
        <f>UPPER('TABLA DE SUMINISTROS'!F24)</f>
        <v/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0" t="s">
        <v>3</v>
      </c>
      <c r="P44" s="50"/>
      <c r="Q44" s="50"/>
      <c r="R44" s="51" t="str">
        <f>UPPER('TABLA DE SUMINISTROS'!G24)</f>
        <v/>
      </c>
      <c r="S44" s="51"/>
      <c r="T44" s="51"/>
      <c r="U44" s="51"/>
      <c r="V44" s="51"/>
      <c r="W44" s="51"/>
      <c r="X44" s="51"/>
      <c r="Y44" s="51"/>
      <c r="Z44" s="51"/>
      <c r="AA44" s="51"/>
      <c r="AB44" s="52" t="s">
        <v>4</v>
      </c>
      <c r="AC44" s="53"/>
      <c r="AD44" s="53"/>
      <c r="AE44" s="54"/>
      <c r="AF44" s="17" t="str">
        <f>MID('TABLA DE SUMINISTROS'!E24,1,1)</f>
        <v/>
      </c>
      <c r="AG44" s="17" t="str">
        <f>MID('TABLA DE SUMINISTROS'!E24,2,1)</f>
        <v/>
      </c>
      <c r="AH44" s="17" t="str">
        <f>MID('TABLA DE SUMINISTROS'!E24,3,1)</f>
        <v/>
      </c>
      <c r="AI44" s="17" t="str">
        <f>MID('TABLA DE SUMINISTROS'!E24,4,1)</f>
        <v/>
      </c>
      <c r="AJ44" s="17" t="str">
        <f>MID('TABLA DE SUMINISTROS'!E24,5,1)</f>
        <v/>
      </c>
    </row>
    <row r="45" spans="1:36" ht="12" customHeight="1" x14ac:dyDescent="0.25">
      <c r="A45" s="47" t="s">
        <v>5</v>
      </c>
      <c r="B45" s="48"/>
      <c r="C45" s="48"/>
      <c r="D45" s="48"/>
      <c r="E45" s="49"/>
      <c r="F45" s="17" t="str">
        <f>MID('TABLA DE SUMINISTROS'!I6,1,1)</f>
        <v/>
      </c>
      <c r="G45" s="17" t="str">
        <f>MID('TABLA DE SUMINISTROS'!I6,2,1)</f>
        <v/>
      </c>
      <c r="H45" s="17" t="str">
        <f>MID('TABLA DE SUMINISTROS'!I6,3,1)</f>
        <v/>
      </c>
      <c r="I45" s="17" t="str">
        <f>MID('TABLA DE SUMINISTROS'!I6,4,1)</f>
        <v/>
      </c>
      <c r="J45" s="17" t="str">
        <f>MID('TABLA DE SUMINISTROS'!I6,5,1)</f>
        <v/>
      </c>
      <c r="K45" s="17" t="str">
        <f>MID('TABLA DE SUMINISTROS'!I6,6,1)</f>
        <v/>
      </c>
      <c r="L45" s="17" t="str">
        <f>MID('TABLA DE SUMINISTROS'!I6,7,1)</f>
        <v/>
      </c>
      <c r="M45" s="17" t="str">
        <f>MID('TABLA DE SUMINISTROS'!I6,8,1)</f>
        <v/>
      </c>
      <c r="N45" s="17" t="str">
        <f>MID('TABLA DE SUMINISTROS'!I6,9,1)</f>
        <v/>
      </c>
      <c r="O45" s="17" t="str">
        <f>MID('TABLA DE SUMINISTROS'!I6,10,1)</f>
        <v/>
      </c>
      <c r="P45" s="17" t="str">
        <f>MID('TABLA DE SUMINISTROS'!I6,11,1)</f>
        <v/>
      </c>
      <c r="Q45" s="17" t="str">
        <f>MID('TABLA DE SUMINISTROS'!I6,12,1)</f>
        <v/>
      </c>
      <c r="R45" s="17" t="str">
        <f>MID('TABLA DE SUMINISTROS'!I6,13,1)</f>
        <v/>
      </c>
      <c r="S45" s="17" t="str">
        <f>MID('TABLA DE SUMINISTROS'!I6,14,1)</f>
        <v/>
      </c>
      <c r="T45" s="17" t="str">
        <f>MID('TABLA DE SUMINISTROS'!I6,15,1)</f>
        <v/>
      </c>
      <c r="U45" s="17" t="str">
        <f>MID('TABLA DE SUMINISTROS'!I6,16,1)</f>
        <v/>
      </c>
      <c r="V45" s="17" t="str">
        <f>MID('TABLA DE SUMINISTROS'!I6,17,1)</f>
        <v/>
      </c>
      <c r="W45" s="17" t="str">
        <f>MID('TABLA DE SUMINISTROS'!I6,18,1)</f>
        <v/>
      </c>
      <c r="X45" s="17" t="str">
        <f>MID('TABLA DE SUMINISTROS'!I6,19,1)</f>
        <v/>
      </c>
      <c r="Y45" s="17" t="str">
        <f>MID('TABLA DE SUMINISTROS'!I6,20,1)</f>
        <v/>
      </c>
      <c r="Z45" s="52" t="s">
        <v>6</v>
      </c>
      <c r="AA45" s="53"/>
      <c r="AB45" s="53"/>
      <c r="AC45" s="53"/>
      <c r="AD45" s="53"/>
      <c r="AE45" s="54"/>
      <c r="AF45" s="17" t="str">
        <f>MID('TABLA DE SUMINISTROS'!H12,1,1)</f>
        <v/>
      </c>
      <c r="AG45" s="17" t="str">
        <f>MID('TABLA DE SUMINISTROS'!H12,2,1)</f>
        <v/>
      </c>
      <c r="AH45" s="17" t="str">
        <f>MID('TABLA DE SUMINISTROS'!H12,3,1)</f>
        <v/>
      </c>
      <c r="AI45" s="17" t="str">
        <f>MID('TABLA DE SUMINISTROS'!H12,4,1)</f>
        <v/>
      </c>
      <c r="AJ45" s="17" t="str">
        <f>MID('TABLA DE SUMINISTROS'!H12,5,1)</f>
        <v/>
      </c>
    </row>
    <row r="46" spans="1:36" ht="12" customHeight="1" x14ac:dyDescent="0.25">
      <c r="A46" s="47" t="s">
        <v>35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17" t="str">
        <f>MID('TABLA DE SUMINISTROS'!A24,1,1)</f>
        <v/>
      </c>
      <c r="P46" s="17" t="str">
        <f>MID('TABLA DE SUMINISTROS'!A24,2,1)</f>
        <v/>
      </c>
      <c r="Q46" s="17" t="str">
        <f>MID('TABLA DE SUMINISTROS'!A24,3,1)</f>
        <v/>
      </c>
      <c r="R46" s="17" t="str">
        <f>MID('TABLA DE SUMINISTROS'!A24,4,1)</f>
        <v/>
      </c>
      <c r="S46" s="17" t="str">
        <f>MID('TABLA DE SUMINISTROS'!A24,5,1)</f>
        <v/>
      </c>
      <c r="T46" s="17" t="str">
        <f>MID('TABLA DE SUMINISTROS'!A24,6,1)</f>
        <v/>
      </c>
      <c r="U46" s="17" t="str">
        <f>MID('TABLA DE SUMINISTROS'!A24,7,1)</f>
        <v/>
      </c>
      <c r="V46" s="17" t="str">
        <f>MID('TABLA DE SUMINISTROS'!A24,8,1)</f>
        <v/>
      </c>
      <c r="W46" s="17" t="str">
        <f>MID('TABLA DE SUMINISTROS'!A24,9,1)</f>
        <v/>
      </c>
      <c r="X46" s="17" t="str">
        <f>MID('TABLA DE SUMINISTROS'!A24,10,1)</f>
        <v/>
      </c>
      <c r="Y46" s="17" t="str">
        <f>MID('TABLA DE SUMINISTROS'!A24,11,1)</f>
        <v/>
      </c>
      <c r="Z46" s="17" t="str">
        <f>MID('TABLA DE SUMINISTROS'!A24,12,1)</f>
        <v/>
      </c>
      <c r="AA46" s="17" t="str">
        <f>MID('TABLA DE SUMINISTROS'!A24,13,1)</f>
        <v/>
      </c>
      <c r="AB46" s="17" t="str">
        <f>MID('TABLA DE SUMINISTROS'!A24,14,1)</f>
        <v/>
      </c>
      <c r="AC46" s="17" t="str">
        <f>MID('TABLA DE SUMINISTROS'!A24,15,1)</f>
        <v/>
      </c>
      <c r="AD46" s="17" t="str">
        <f>MID('TABLA DE SUMINISTROS'!A24,16,1)</f>
        <v/>
      </c>
      <c r="AE46" s="17" t="str">
        <f>MID('TABLA DE SUMINISTROS'!A24,17,1)</f>
        <v/>
      </c>
      <c r="AF46" s="17" t="str">
        <f>MID('TABLA DE SUMINISTROS'!A24,18,1)</f>
        <v/>
      </c>
      <c r="AG46" s="17" t="str">
        <f>MID('TABLA DE SUMINISTROS'!A24,19,1)</f>
        <v/>
      </c>
      <c r="AH46" s="17" t="str">
        <f>MID('TABLA DE SUMINISTROS'!A24,20,1)</f>
        <v/>
      </c>
      <c r="AI46" s="17" t="str">
        <f>MID('TABLA DE SUMINISTROS'!A24,21,1)</f>
        <v/>
      </c>
      <c r="AJ46" s="17" t="str">
        <f>MID('TABLA DE SUMINISTROS'!A24,22,1)</f>
        <v/>
      </c>
    </row>
    <row r="47" spans="1:36" ht="12" customHeight="1" x14ac:dyDescent="0.25">
      <c r="A47" s="61" t="s">
        <v>19</v>
      </c>
      <c r="B47" s="62"/>
      <c r="C47" s="63"/>
      <c r="D47" s="55" t="str">
        <f>IF('TABLA DE SUMINISTROS'!J24="","",'TABLA DE SUMINISTROS'!J24)</f>
        <v/>
      </c>
      <c r="E47" s="56"/>
      <c r="F47" s="57"/>
      <c r="G47" s="50" t="s">
        <v>7</v>
      </c>
      <c r="H47" s="50"/>
      <c r="I47" s="50"/>
      <c r="J47" s="50"/>
      <c r="K47" s="50"/>
      <c r="L47" s="50"/>
      <c r="M47" s="11" t="s">
        <v>8</v>
      </c>
      <c r="N47" s="55" t="str">
        <f>IF('TABLA DE SUMINISTROS'!K24="","",'TABLA DE SUMINISTROS'!K24)</f>
        <v/>
      </c>
      <c r="O47" s="56"/>
      <c r="P47" s="57"/>
      <c r="Q47" s="13" t="s">
        <v>9</v>
      </c>
      <c r="R47" s="55" t="str">
        <f>IF('TABLA DE SUMINISTROS'!L24="","",'TABLA DE SUMINISTROS'!L24)</f>
        <v/>
      </c>
      <c r="S47" s="56"/>
      <c r="T47" s="57"/>
      <c r="U47" s="11" t="s">
        <v>10</v>
      </c>
      <c r="V47" s="55" t="str">
        <f>IF('TABLA DE SUMINISTROS'!M24="","",'TABLA DE SUMINISTROS'!M24)</f>
        <v/>
      </c>
      <c r="W47" s="56"/>
      <c r="X47" s="57"/>
      <c r="Y47" s="11" t="s">
        <v>11</v>
      </c>
      <c r="Z47" s="55" t="str">
        <f>IF('TABLA DE SUMINISTROS'!N24="","",'TABLA DE SUMINISTROS'!N24)</f>
        <v/>
      </c>
      <c r="AA47" s="56"/>
      <c r="AB47" s="57"/>
      <c r="AC47" s="11" t="s">
        <v>12</v>
      </c>
      <c r="AD47" s="55" t="str">
        <f>IF('TABLA DE SUMINISTROS'!O24="","",'TABLA DE SUMINISTROS'!O24)</f>
        <v/>
      </c>
      <c r="AE47" s="56"/>
      <c r="AF47" s="57"/>
      <c r="AG47" s="11" t="s">
        <v>13</v>
      </c>
      <c r="AH47" s="55" t="str">
        <f>IF('TABLA DE SUMINISTROS'!P24="","",'TABLA DE SUMINISTROS'!P24)</f>
        <v/>
      </c>
      <c r="AI47" s="56"/>
      <c r="AJ47" s="57"/>
    </row>
    <row r="48" spans="1:36" ht="12" customHeight="1" x14ac:dyDescent="0.25">
      <c r="A48" s="44" t="s">
        <v>40</v>
      </c>
      <c r="B48" s="44"/>
      <c r="C48" s="44"/>
      <c r="D48" s="44"/>
      <c r="E48" s="44"/>
      <c r="F48" s="44"/>
      <c r="G48" s="44"/>
      <c r="H48" s="45" t="str">
        <f>IF('TABLA DE SUMINISTROS'!Q24="","",'TABLA DE SUMINISTROS'!Q24)</f>
        <v/>
      </c>
      <c r="I48" s="45"/>
      <c r="J48" s="45"/>
      <c r="K48" s="45"/>
      <c r="L48" s="45"/>
      <c r="M48" s="45"/>
      <c r="N48" s="45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</row>
    <row r="49" spans="1:36" ht="12" customHeight="1" x14ac:dyDescent="0.25">
      <c r="A49" s="67" t="s">
        <v>44</v>
      </c>
      <c r="B49" s="68"/>
      <c r="C49" s="68"/>
      <c r="D49" s="68"/>
      <c r="E49" s="68"/>
      <c r="F49" s="68"/>
      <c r="G49" s="68"/>
      <c r="H49" s="69"/>
      <c r="I49" s="52" t="s">
        <v>47</v>
      </c>
      <c r="J49" s="94"/>
      <c r="K49" s="29" t="s">
        <v>45</v>
      </c>
      <c r="L49" s="29"/>
      <c r="M49" s="11"/>
      <c r="N49" s="26"/>
      <c r="O49" s="27"/>
      <c r="P49" s="30" t="s">
        <v>47</v>
      </c>
      <c r="Q49" s="13" t="s">
        <v>46</v>
      </c>
      <c r="R49" s="26"/>
      <c r="S49" s="27"/>
      <c r="T49" s="28"/>
      <c r="U49" s="72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4"/>
    </row>
    <row r="50" spans="1:36" ht="5.25" customHeight="1" thickBot="1" x14ac:dyDescent="0.3"/>
    <row r="51" spans="1:36" ht="12" customHeight="1" x14ac:dyDescent="0.25">
      <c r="A51" s="91" t="s">
        <v>41</v>
      </c>
      <c r="B51" s="92"/>
      <c r="C51" s="92"/>
      <c r="D51" s="92"/>
      <c r="E51" s="92"/>
      <c r="F51" s="93"/>
      <c r="G51" s="64" t="str">
        <f>UPPER(CONCATENATE('TABLA DE SUMINISTROS'!R25,""))</f>
        <v/>
      </c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6"/>
      <c r="Z51" s="21" t="s">
        <v>42</v>
      </c>
      <c r="AA51" s="22"/>
      <c r="AB51" s="25"/>
      <c r="AC51" s="25"/>
      <c r="AD51" s="25" t="str">
        <f>UPPER(CONCATENATE('TABLA DE SUMINISTROS'!S25,))</f>
        <v/>
      </c>
      <c r="AE51" s="25"/>
      <c r="AF51" s="25"/>
      <c r="AG51" s="25"/>
      <c r="AH51" s="25"/>
      <c r="AI51" s="25"/>
      <c r="AJ51" s="25"/>
    </row>
    <row r="52" spans="1:36" ht="12" customHeight="1" x14ac:dyDescent="0.25">
      <c r="A52" s="47" t="s">
        <v>0</v>
      </c>
      <c r="B52" s="48"/>
      <c r="C52" s="49"/>
      <c r="D52" s="51" t="str">
        <f>UPPER(CONCATENATE('TABLA DE SUMINISTROS'!B25," ",'TABLA DE SUMINISTROS'!C25))</f>
        <v xml:space="preserve"> 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2" t="s">
        <v>1</v>
      </c>
      <c r="AA52" s="53"/>
      <c r="AB52" s="53"/>
      <c r="AC52" s="53"/>
      <c r="AD52" s="53"/>
      <c r="AE52" s="54"/>
      <c r="AF52" s="59" t="str">
        <f>UPPER('TABLA DE SUMINISTROS'!D25)</f>
        <v/>
      </c>
      <c r="AG52" s="59"/>
      <c r="AH52" s="59"/>
      <c r="AI52" s="59"/>
      <c r="AJ52" s="59"/>
    </row>
    <row r="53" spans="1:36" ht="12" customHeight="1" x14ac:dyDescent="0.25">
      <c r="A53" s="47" t="s">
        <v>2</v>
      </c>
      <c r="B53" s="48"/>
      <c r="C53" s="49"/>
      <c r="D53" s="51" t="str">
        <f>UPPER('TABLA DE SUMINISTROS'!F25)</f>
        <v/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0" t="s">
        <v>3</v>
      </c>
      <c r="P53" s="50"/>
      <c r="Q53" s="50"/>
      <c r="R53" s="51" t="str">
        <f>UPPER('TABLA DE SUMINISTROS'!G25)</f>
        <v/>
      </c>
      <c r="S53" s="51"/>
      <c r="T53" s="51"/>
      <c r="U53" s="51"/>
      <c r="V53" s="51"/>
      <c r="W53" s="51"/>
      <c r="X53" s="51"/>
      <c r="Y53" s="51"/>
      <c r="Z53" s="51"/>
      <c r="AA53" s="51"/>
      <c r="AB53" s="52" t="s">
        <v>4</v>
      </c>
      <c r="AC53" s="53"/>
      <c r="AD53" s="53"/>
      <c r="AE53" s="54"/>
      <c r="AF53" s="17" t="str">
        <f>MID('TABLA DE SUMINISTROS'!E25,1,1)</f>
        <v/>
      </c>
      <c r="AG53" s="17" t="str">
        <f>MID('TABLA DE SUMINISTROS'!E25,2,1)</f>
        <v/>
      </c>
      <c r="AH53" s="17" t="str">
        <f>MID('TABLA DE SUMINISTROS'!E25,3,1)</f>
        <v/>
      </c>
      <c r="AI53" s="17" t="str">
        <f>MID('TABLA DE SUMINISTROS'!E25,4,1)</f>
        <v/>
      </c>
      <c r="AJ53" s="17" t="str">
        <f>MID('TABLA DE SUMINISTROS'!E25,5,1)</f>
        <v/>
      </c>
    </row>
    <row r="54" spans="1:36" ht="12" customHeight="1" x14ac:dyDescent="0.25">
      <c r="A54" s="47" t="s">
        <v>5</v>
      </c>
      <c r="B54" s="48"/>
      <c r="C54" s="48"/>
      <c r="D54" s="48"/>
      <c r="E54" s="49"/>
      <c r="F54" s="17" t="str">
        <f>MID('TABLA DE SUMINISTROS'!I7,1,1)</f>
        <v/>
      </c>
      <c r="G54" s="17" t="str">
        <f>MID('TABLA DE SUMINISTROS'!I7,2,1)</f>
        <v/>
      </c>
      <c r="H54" s="17" t="str">
        <f>MID('TABLA DE SUMINISTROS'!I7,3,1)</f>
        <v/>
      </c>
      <c r="I54" s="17" t="str">
        <f>MID('TABLA DE SUMINISTROS'!I7,4,1)</f>
        <v/>
      </c>
      <c r="J54" s="17" t="str">
        <f>MID('TABLA DE SUMINISTROS'!I7,5,1)</f>
        <v/>
      </c>
      <c r="K54" s="17" t="str">
        <f>MID('TABLA DE SUMINISTROS'!I7,6,1)</f>
        <v/>
      </c>
      <c r="L54" s="17" t="str">
        <f>MID('TABLA DE SUMINISTROS'!I7,7,1)</f>
        <v/>
      </c>
      <c r="M54" s="17" t="str">
        <f>MID('TABLA DE SUMINISTROS'!I7,8,1)</f>
        <v/>
      </c>
      <c r="N54" s="17" t="str">
        <f>MID('TABLA DE SUMINISTROS'!I7,9,1)</f>
        <v/>
      </c>
      <c r="O54" s="17" t="str">
        <f>MID('TABLA DE SUMINISTROS'!I7,10,1)</f>
        <v/>
      </c>
      <c r="P54" s="17" t="str">
        <f>MID('TABLA DE SUMINISTROS'!I7,11,1)</f>
        <v/>
      </c>
      <c r="Q54" s="17" t="str">
        <f>MID('TABLA DE SUMINISTROS'!I7,12,1)</f>
        <v/>
      </c>
      <c r="R54" s="17" t="str">
        <f>MID('TABLA DE SUMINISTROS'!I7,13,1)</f>
        <v/>
      </c>
      <c r="S54" s="17" t="str">
        <f>MID('TABLA DE SUMINISTROS'!I7,14,1)</f>
        <v/>
      </c>
      <c r="T54" s="17" t="str">
        <f>MID('TABLA DE SUMINISTROS'!I7,15,1)</f>
        <v/>
      </c>
      <c r="U54" s="17" t="str">
        <f>MID('TABLA DE SUMINISTROS'!I7,16,1)</f>
        <v/>
      </c>
      <c r="V54" s="17" t="str">
        <f>MID('TABLA DE SUMINISTROS'!I7,17,1)</f>
        <v/>
      </c>
      <c r="W54" s="17" t="str">
        <f>MID('TABLA DE SUMINISTROS'!I7,18,1)</f>
        <v/>
      </c>
      <c r="X54" s="17" t="str">
        <f>MID('TABLA DE SUMINISTROS'!I7,19,1)</f>
        <v/>
      </c>
      <c r="Y54" s="17" t="str">
        <f>MID('TABLA DE SUMINISTROS'!I7,20,1)</f>
        <v/>
      </c>
      <c r="Z54" s="52" t="s">
        <v>6</v>
      </c>
      <c r="AA54" s="53"/>
      <c r="AB54" s="53"/>
      <c r="AC54" s="53"/>
      <c r="AD54" s="53"/>
      <c r="AE54" s="54"/>
      <c r="AF54" s="17" t="str">
        <f>MID('TABLA DE SUMINISTROS'!H13,1,1)</f>
        <v/>
      </c>
      <c r="AG54" s="17" t="str">
        <f>MID('TABLA DE SUMINISTROS'!H13,2,1)</f>
        <v/>
      </c>
      <c r="AH54" s="17" t="str">
        <f>MID('TABLA DE SUMINISTROS'!H13,3,1)</f>
        <v/>
      </c>
      <c r="AI54" s="17" t="str">
        <f>MID('TABLA DE SUMINISTROS'!H13,4,1)</f>
        <v/>
      </c>
      <c r="AJ54" s="17" t="str">
        <f>MID('TABLA DE SUMINISTROS'!H13,5,1)</f>
        <v/>
      </c>
    </row>
    <row r="55" spans="1:36" ht="12" customHeight="1" x14ac:dyDescent="0.25">
      <c r="A55" s="47" t="s">
        <v>35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9"/>
      <c r="O55" s="17" t="str">
        <f>MID('TABLA DE SUMINISTROS'!A25,1,1)</f>
        <v/>
      </c>
      <c r="P55" s="17" t="str">
        <f>MID('TABLA DE SUMINISTROS'!A25,2,1)</f>
        <v/>
      </c>
      <c r="Q55" s="17" t="str">
        <f>MID('TABLA DE SUMINISTROS'!A25,3,1)</f>
        <v/>
      </c>
      <c r="R55" s="17" t="str">
        <f>MID('TABLA DE SUMINISTROS'!A25,4,1)</f>
        <v/>
      </c>
      <c r="S55" s="17" t="str">
        <f>MID('TABLA DE SUMINISTROS'!A25,5,1)</f>
        <v/>
      </c>
      <c r="T55" s="17" t="str">
        <f>MID('TABLA DE SUMINISTROS'!A25,6,1)</f>
        <v/>
      </c>
      <c r="U55" s="17" t="str">
        <f>MID('TABLA DE SUMINISTROS'!A25,7,1)</f>
        <v/>
      </c>
      <c r="V55" s="17" t="str">
        <f>MID('TABLA DE SUMINISTROS'!A25,8,1)</f>
        <v/>
      </c>
      <c r="W55" s="17" t="str">
        <f>MID('TABLA DE SUMINISTROS'!A25,9,1)</f>
        <v/>
      </c>
      <c r="X55" s="17" t="str">
        <f>MID('TABLA DE SUMINISTROS'!A25,10,1)</f>
        <v/>
      </c>
      <c r="Y55" s="17" t="str">
        <f>MID('TABLA DE SUMINISTROS'!A25,11,1)</f>
        <v/>
      </c>
      <c r="Z55" s="17" t="str">
        <f>MID('TABLA DE SUMINISTROS'!A25,12,1)</f>
        <v/>
      </c>
      <c r="AA55" s="17" t="str">
        <f>MID('TABLA DE SUMINISTROS'!A25,13,1)</f>
        <v/>
      </c>
      <c r="AB55" s="17" t="str">
        <f>MID('TABLA DE SUMINISTROS'!A25,14,1)</f>
        <v/>
      </c>
      <c r="AC55" s="17" t="str">
        <f>MID('TABLA DE SUMINISTROS'!A25,15,1)</f>
        <v/>
      </c>
      <c r="AD55" s="17" t="str">
        <f>MID('TABLA DE SUMINISTROS'!A25,16,1)</f>
        <v/>
      </c>
      <c r="AE55" s="17" t="str">
        <f>MID('TABLA DE SUMINISTROS'!A25,17,1)</f>
        <v/>
      </c>
      <c r="AF55" s="17" t="str">
        <f>MID('TABLA DE SUMINISTROS'!A25,18,1)</f>
        <v/>
      </c>
      <c r="AG55" s="17" t="str">
        <f>MID('TABLA DE SUMINISTROS'!A25,19,1)</f>
        <v/>
      </c>
      <c r="AH55" s="17" t="str">
        <f>MID('TABLA DE SUMINISTROS'!A25,20,1)</f>
        <v/>
      </c>
      <c r="AI55" s="17" t="str">
        <f>MID('TABLA DE SUMINISTROS'!A25,21,1)</f>
        <v/>
      </c>
      <c r="AJ55" s="17" t="str">
        <f>MID('TABLA DE SUMINISTROS'!A25,22,1)</f>
        <v/>
      </c>
    </row>
    <row r="56" spans="1:36" ht="12" customHeight="1" x14ac:dyDescent="0.25">
      <c r="A56" s="61" t="s">
        <v>19</v>
      </c>
      <c r="B56" s="62"/>
      <c r="C56" s="63"/>
      <c r="D56" s="55" t="str">
        <f>IF('TABLA DE SUMINISTROS'!J19="","",'TABLA DE SUMINISTROS'!J19)</f>
        <v/>
      </c>
      <c r="E56" s="56"/>
      <c r="F56" s="57"/>
      <c r="G56" s="50" t="s">
        <v>7</v>
      </c>
      <c r="H56" s="50"/>
      <c r="I56" s="50"/>
      <c r="J56" s="50"/>
      <c r="K56" s="50"/>
      <c r="L56" s="50"/>
      <c r="M56" s="11" t="s">
        <v>8</v>
      </c>
      <c r="N56" s="55" t="str">
        <f>IF('TABLA DE SUMINISTROS'!K25="","",'TABLA DE SUMINISTROS'!K25)</f>
        <v/>
      </c>
      <c r="O56" s="56"/>
      <c r="P56" s="57"/>
      <c r="Q56" s="13" t="s">
        <v>9</v>
      </c>
      <c r="R56" s="55" t="str">
        <f>IF('TABLA DE SUMINISTROS'!L25="","",'TABLA DE SUMINISTROS'!L25)</f>
        <v/>
      </c>
      <c r="S56" s="56"/>
      <c r="T56" s="57"/>
      <c r="U56" s="11" t="s">
        <v>10</v>
      </c>
      <c r="V56" s="55" t="str">
        <f>IF('TABLA DE SUMINISTROS'!M25="","",'TABLA DE SUMINISTROS'!M25)</f>
        <v/>
      </c>
      <c r="W56" s="56"/>
      <c r="X56" s="57"/>
      <c r="Y56" s="11" t="s">
        <v>11</v>
      </c>
      <c r="Z56" s="55" t="str">
        <f>IF('TABLA DE SUMINISTROS'!N25="","",'TABLA DE SUMINISTROS'!N25)</f>
        <v/>
      </c>
      <c r="AA56" s="56"/>
      <c r="AB56" s="57"/>
      <c r="AC56" s="11" t="s">
        <v>12</v>
      </c>
      <c r="AD56" s="55" t="str">
        <f>IF('TABLA DE SUMINISTROS'!O25="","",'TABLA DE SUMINISTROS'!O25)</f>
        <v/>
      </c>
      <c r="AE56" s="56"/>
      <c r="AF56" s="57"/>
      <c r="AG56" s="11" t="s">
        <v>13</v>
      </c>
      <c r="AH56" s="55" t="str">
        <f>IF('TABLA DE SUMINISTROS'!P25="","",'TABLA DE SUMINISTROS'!P25)</f>
        <v/>
      </c>
      <c r="AI56" s="56"/>
      <c r="AJ56" s="57"/>
    </row>
    <row r="57" spans="1:36" ht="12" customHeight="1" x14ac:dyDescent="0.25">
      <c r="A57" s="44" t="s">
        <v>40</v>
      </c>
      <c r="B57" s="44"/>
      <c r="C57" s="44"/>
      <c r="D57" s="44"/>
      <c r="E57" s="44"/>
      <c r="F57" s="44"/>
      <c r="G57" s="44"/>
      <c r="H57" s="45" t="str">
        <f>IF('TABLA DE SUMINISTROS'!Q25="","",'TABLA DE SUMINISTROS'!Q25)</f>
        <v/>
      </c>
      <c r="I57" s="45"/>
      <c r="J57" s="45"/>
      <c r="K57" s="45"/>
      <c r="L57" s="45"/>
      <c r="M57" s="45"/>
      <c r="N57" s="45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</row>
    <row r="58" spans="1:36" ht="12" customHeight="1" x14ac:dyDescent="0.25">
      <c r="A58" s="67" t="s">
        <v>44</v>
      </c>
      <c r="B58" s="89"/>
      <c r="C58" s="89"/>
      <c r="D58" s="89"/>
      <c r="E58" s="89"/>
      <c r="F58" s="89"/>
      <c r="G58" s="89"/>
      <c r="H58" s="90"/>
      <c r="I58" s="52" t="s">
        <v>47</v>
      </c>
      <c r="J58" s="54"/>
      <c r="K58" s="29" t="s">
        <v>45</v>
      </c>
      <c r="L58" s="29"/>
      <c r="M58" s="11"/>
      <c r="N58" s="26"/>
      <c r="O58" s="27"/>
      <c r="P58" s="30" t="s">
        <v>47</v>
      </c>
      <c r="Q58" s="13" t="s">
        <v>46</v>
      </c>
      <c r="R58" s="26"/>
      <c r="S58" s="27"/>
      <c r="T58" s="28"/>
      <c r="U58" s="72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4"/>
    </row>
    <row r="59" spans="1:36" ht="3.75" customHeight="1" x14ac:dyDescent="0.25"/>
    <row r="60" spans="1:36" ht="11.25" customHeight="1" x14ac:dyDescent="0.25">
      <c r="A60" s="77" t="s">
        <v>52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9"/>
      <c r="AJ60" s="24"/>
    </row>
    <row r="61" spans="1:36" ht="9.75" customHeight="1" x14ac:dyDescent="0.25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2"/>
      <c r="AJ61" s="23"/>
    </row>
    <row r="62" spans="1:36" ht="12" customHeight="1" x14ac:dyDescent="0.25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2"/>
      <c r="AJ62" s="23"/>
    </row>
    <row r="63" spans="1:36" s="9" customFormat="1" ht="17.25" customHeight="1" thickBot="1" x14ac:dyDescent="0.3">
      <c r="A63" s="86" t="s">
        <v>16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</row>
    <row r="64" spans="1:36" ht="5.25" customHeight="1" x14ac:dyDescent="0.25">
      <c r="A64" s="87" t="s">
        <v>33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</row>
    <row r="65" spans="1:36" ht="1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</row>
    <row r="66" spans="1:36" ht="10.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</row>
    <row r="67" spans="1:36" ht="12" customHeight="1" x14ac:dyDescent="0.25">
      <c r="A67" s="12" t="s">
        <v>17</v>
      </c>
      <c r="B67" s="14"/>
      <c r="C67" s="14"/>
      <c r="D67" s="14"/>
      <c r="E67" s="14"/>
      <c r="F67" s="14"/>
      <c r="G67" s="14"/>
      <c r="H67" s="14"/>
      <c r="I67" s="14"/>
      <c r="J67" s="15"/>
      <c r="K67" s="15"/>
      <c r="L67" s="83" t="s">
        <v>43</v>
      </c>
      <c r="M67" s="83"/>
      <c r="N67" s="83"/>
      <c r="O67" s="83"/>
      <c r="P67" s="83"/>
      <c r="Q67" s="83"/>
      <c r="R67" s="76" t="s">
        <v>14</v>
      </c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</row>
    <row r="68" spans="1:36" ht="24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5"/>
      <c r="K68" s="15"/>
      <c r="L68" s="83"/>
      <c r="M68" s="83"/>
      <c r="N68" s="83"/>
      <c r="O68" s="83"/>
      <c r="P68" s="83"/>
      <c r="Q68" s="83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</row>
    <row r="69" spans="1:36" ht="12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5"/>
      <c r="K69" s="15"/>
      <c r="L69" s="83"/>
      <c r="M69" s="83"/>
      <c r="N69" s="83"/>
      <c r="O69" s="83"/>
      <c r="P69" s="83"/>
      <c r="Q69" s="83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</row>
    <row r="70" spans="1:36" ht="12" customHeight="1" x14ac:dyDescent="0.25">
      <c r="A70" s="12"/>
      <c r="B70" s="14"/>
      <c r="C70" s="14"/>
      <c r="D70" s="14"/>
      <c r="E70" s="14"/>
      <c r="F70" s="14"/>
      <c r="G70" s="14"/>
      <c r="H70" s="14"/>
      <c r="I70" s="14"/>
      <c r="J70" s="16"/>
      <c r="K70" s="12"/>
      <c r="L70" s="12"/>
      <c r="M70" s="12"/>
      <c r="N70" s="85" t="s">
        <v>15</v>
      </c>
      <c r="O70" s="85"/>
      <c r="P70" s="85"/>
      <c r="Q70" s="85"/>
      <c r="R70" s="76" t="s">
        <v>34</v>
      </c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</row>
    <row r="71" spans="1:36" ht="7.5" customHeight="1" thickBot="1" x14ac:dyDescent="0.3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</row>
    <row r="72" spans="1:36" ht="12" customHeight="1" thickTop="1" x14ac:dyDescent="0.25">
      <c r="A72" s="75" t="s">
        <v>51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</row>
    <row r="73" spans="1:36" ht="1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4"/>
      <c r="AI73" s="4"/>
      <c r="AJ73" s="4"/>
    </row>
    <row r="74" spans="1:36" ht="12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2" customHeight="1" x14ac:dyDescent="0.25">
      <c r="G77" s="5"/>
      <c r="T77" s="5"/>
    </row>
    <row r="78" spans="1:36" ht="12" customHeight="1" x14ac:dyDescent="0.25"/>
  </sheetData>
  <sheetProtection selectLockedCells="1" selectUnlockedCells="1"/>
  <mergeCells count="187">
    <mergeCell ref="AB8:AE8"/>
    <mergeCell ref="A9:E9"/>
    <mergeCell ref="Z9:AE9"/>
    <mergeCell ref="A4:AJ4"/>
    <mergeCell ref="A5:AJ5"/>
    <mergeCell ref="A6:F6"/>
    <mergeCell ref="G6:Y6"/>
    <mergeCell ref="A7:C7"/>
    <mergeCell ref="D7:Y7"/>
    <mergeCell ref="Z7:AE7"/>
    <mergeCell ref="AF7:AJ7"/>
    <mergeCell ref="A10:N10"/>
    <mergeCell ref="A11:C11"/>
    <mergeCell ref="D11:F11"/>
    <mergeCell ref="G11:L11"/>
    <mergeCell ref="N11:P11"/>
    <mergeCell ref="R11:T11"/>
    <mergeCell ref="A8:C8"/>
    <mergeCell ref="D8:N8"/>
    <mergeCell ref="O8:Q8"/>
    <mergeCell ref="R8:AA8"/>
    <mergeCell ref="A13:H13"/>
    <mergeCell ref="I13:J13"/>
    <mergeCell ref="U13:AJ13"/>
    <mergeCell ref="A14:AJ14"/>
    <mergeCell ref="A15:F15"/>
    <mergeCell ref="G15:Y15"/>
    <mergeCell ref="V11:X11"/>
    <mergeCell ref="Z11:AB11"/>
    <mergeCell ref="AD11:AF11"/>
    <mergeCell ref="AH11:AJ11"/>
    <mergeCell ref="A12:G12"/>
    <mergeCell ref="H12:N12"/>
    <mergeCell ref="O12:AJ12"/>
    <mergeCell ref="A16:C16"/>
    <mergeCell ref="D16:Y16"/>
    <mergeCell ref="Z16:AE16"/>
    <mergeCell ref="AF16:AJ16"/>
    <mergeCell ref="A17:C17"/>
    <mergeCell ref="D17:N17"/>
    <mergeCell ref="O17:Q17"/>
    <mergeCell ref="R17:AA17"/>
    <mergeCell ref="AB17:AE17"/>
    <mergeCell ref="A18:E18"/>
    <mergeCell ref="Z18:AE18"/>
    <mergeCell ref="A19:N19"/>
    <mergeCell ref="A20:C20"/>
    <mergeCell ref="D20:F20"/>
    <mergeCell ref="G20:L20"/>
    <mergeCell ref="N20:P20"/>
    <mergeCell ref="R20:T20"/>
    <mergeCell ref="V20:X20"/>
    <mergeCell ref="Z20:AB20"/>
    <mergeCell ref="AF25:AJ25"/>
    <mergeCell ref="AD20:AF20"/>
    <mergeCell ref="AH20:AJ20"/>
    <mergeCell ref="A21:G21"/>
    <mergeCell ref="H21:N21"/>
    <mergeCell ref="O21:AJ21"/>
    <mergeCell ref="A22:H22"/>
    <mergeCell ref="I22:J22"/>
    <mergeCell ref="U22:AJ22"/>
    <mergeCell ref="A26:C26"/>
    <mergeCell ref="D26:N26"/>
    <mergeCell ref="O26:Q26"/>
    <mergeCell ref="R26:AA26"/>
    <mergeCell ref="AB26:AE26"/>
    <mergeCell ref="A27:E27"/>
    <mergeCell ref="Z27:AE27"/>
    <mergeCell ref="A24:F24"/>
    <mergeCell ref="G24:Y24"/>
    <mergeCell ref="A25:C25"/>
    <mergeCell ref="D25:Y25"/>
    <mergeCell ref="Z25:AE25"/>
    <mergeCell ref="V29:X29"/>
    <mergeCell ref="Z29:AB29"/>
    <mergeCell ref="AD29:AF29"/>
    <mergeCell ref="AH29:AJ29"/>
    <mergeCell ref="A30:G30"/>
    <mergeCell ref="H30:N30"/>
    <mergeCell ref="O30:AJ30"/>
    <mergeCell ref="A28:N28"/>
    <mergeCell ref="A29:C29"/>
    <mergeCell ref="D29:F29"/>
    <mergeCell ref="G29:L29"/>
    <mergeCell ref="N29:P29"/>
    <mergeCell ref="R29:T29"/>
    <mergeCell ref="A35:C35"/>
    <mergeCell ref="D35:N35"/>
    <mergeCell ref="O35:Q35"/>
    <mergeCell ref="R35:AA35"/>
    <mergeCell ref="AB35:AE35"/>
    <mergeCell ref="A36:E36"/>
    <mergeCell ref="Z36:AE36"/>
    <mergeCell ref="A31:H31"/>
    <mergeCell ref="I31:J31"/>
    <mergeCell ref="U31:AJ31"/>
    <mergeCell ref="A33:F33"/>
    <mergeCell ref="G33:Y33"/>
    <mergeCell ref="A34:C34"/>
    <mergeCell ref="D34:Y34"/>
    <mergeCell ref="Z34:AE34"/>
    <mergeCell ref="AF34:AJ34"/>
    <mergeCell ref="V38:X38"/>
    <mergeCell ref="Z38:AB38"/>
    <mergeCell ref="AD38:AF38"/>
    <mergeCell ref="AH38:AJ38"/>
    <mergeCell ref="A39:G39"/>
    <mergeCell ref="H39:N39"/>
    <mergeCell ref="O39:AJ39"/>
    <mergeCell ref="A37:N37"/>
    <mergeCell ref="A38:C38"/>
    <mergeCell ref="D38:F38"/>
    <mergeCell ref="G38:L38"/>
    <mergeCell ref="N38:P38"/>
    <mergeCell ref="R38:T38"/>
    <mergeCell ref="A44:C44"/>
    <mergeCell ref="D44:N44"/>
    <mergeCell ref="O44:Q44"/>
    <mergeCell ref="R44:AA44"/>
    <mergeCell ref="AB44:AE44"/>
    <mergeCell ref="A45:E45"/>
    <mergeCell ref="Z45:AE45"/>
    <mergeCell ref="A40:H40"/>
    <mergeCell ref="I40:J40"/>
    <mergeCell ref="U40:AJ40"/>
    <mergeCell ref="A42:F42"/>
    <mergeCell ref="G42:Y42"/>
    <mergeCell ref="A43:C43"/>
    <mergeCell ref="D43:Y43"/>
    <mergeCell ref="Z43:AE43"/>
    <mergeCell ref="AF43:AJ43"/>
    <mergeCell ref="V47:X47"/>
    <mergeCell ref="Z47:AB47"/>
    <mergeCell ref="AD47:AF47"/>
    <mergeCell ref="AH47:AJ47"/>
    <mergeCell ref="A48:G48"/>
    <mergeCell ref="H48:N48"/>
    <mergeCell ref="O48:AJ48"/>
    <mergeCell ref="A46:N46"/>
    <mergeCell ref="A47:C47"/>
    <mergeCell ref="D47:F47"/>
    <mergeCell ref="G47:L47"/>
    <mergeCell ref="N47:P47"/>
    <mergeCell ref="R47:T47"/>
    <mergeCell ref="A53:C53"/>
    <mergeCell ref="D53:N53"/>
    <mergeCell ref="O53:Q53"/>
    <mergeCell ref="R53:AA53"/>
    <mergeCell ref="AB53:AE53"/>
    <mergeCell ref="A54:E54"/>
    <mergeCell ref="Z54:AE54"/>
    <mergeCell ref="A49:H49"/>
    <mergeCell ref="I49:J49"/>
    <mergeCell ref="U49:AJ49"/>
    <mergeCell ref="A51:F51"/>
    <mergeCell ref="G51:Y51"/>
    <mergeCell ref="A52:C52"/>
    <mergeCell ref="D52:Y52"/>
    <mergeCell ref="Z52:AE52"/>
    <mergeCell ref="AF52:AJ52"/>
    <mergeCell ref="V56:X56"/>
    <mergeCell ref="Z56:AB56"/>
    <mergeCell ref="AD56:AF56"/>
    <mergeCell ref="AH56:AJ56"/>
    <mergeCell ref="A57:G57"/>
    <mergeCell ref="H57:N57"/>
    <mergeCell ref="O57:AJ57"/>
    <mergeCell ref="A55:N55"/>
    <mergeCell ref="A56:C56"/>
    <mergeCell ref="D56:F56"/>
    <mergeCell ref="G56:L56"/>
    <mergeCell ref="N56:P56"/>
    <mergeCell ref="R56:T56"/>
    <mergeCell ref="A72:AJ72"/>
    <mergeCell ref="L67:Q69"/>
    <mergeCell ref="R67:AJ67"/>
    <mergeCell ref="R68:AJ69"/>
    <mergeCell ref="N70:Q70"/>
    <mergeCell ref="R70:AJ70"/>
    <mergeCell ref="A71:AJ71"/>
    <mergeCell ref="A58:H58"/>
    <mergeCell ref="I58:J58"/>
    <mergeCell ref="U58:AJ58"/>
    <mergeCell ref="A60:AI62"/>
    <mergeCell ref="A63:AJ63"/>
    <mergeCell ref="A64:AJ66"/>
  </mergeCells>
  <printOptions horizontalCentered="1" verticalCentered="1"/>
  <pageMargins left="0" right="0" top="0" bottom="0" header="0" footer="0"/>
  <pageSetup paperSize="9" scale="9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78"/>
  <sheetViews>
    <sheetView windowProtection="1" showGridLines="0" showRuler="0" showWhiteSpace="0" view="pageBreakPreview" topLeftCell="A43" zoomScale="120" zoomScaleNormal="100" zoomScaleSheetLayoutView="120" zoomScalePageLayoutView="70" workbookViewId="0">
      <selection activeCell="A60" sqref="A60:AI62"/>
    </sheetView>
  </sheetViews>
  <sheetFormatPr baseColWidth="10" defaultRowHeight="15" x14ac:dyDescent="0.25"/>
  <cols>
    <col min="1" max="36" width="2.7109375" customWidth="1"/>
    <col min="37" max="52" width="5.7109375" customWidth="1"/>
  </cols>
  <sheetData>
    <row r="1" spans="1:36" ht="12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2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6"/>
      <c r="T2" s="6"/>
      <c r="U2" s="6"/>
      <c r="V2" s="6"/>
      <c r="W2" s="6"/>
      <c r="X2" s="6"/>
      <c r="Y2" s="6"/>
      <c r="Z2" s="7"/>
      <c r="AA2" s="7"/>
      <c r="AB2" s="7"/>
      <c r="AC2" s="7"/>
      <c r="AD2" s="7"/>
      <c r="AE2" s="7"/>
      <c r="AF2" s="6"/>
      <c r="AG2" s="6"/>
      <c r="AH2" s="6"/>
      <c r="AI2" s="6"/>
      <c r="AJ2" s="6"/>
    </row>
    <row r="3" spans="1:36" ht="1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8"/>
      <c r="AF3" s="2"/>
      <c r="AG3" s="2"/>
      <c r="AH3" s="2"/>
      <c r="AI3" s="2"/>
      <c r="AJ3" s="2"/>
    </row>
    <row r="4" spans="1:36" s="10" customFormat="1" ht="20.100000000000001" customHeight="1" thickBot="1" x14ac:dyDescent="0.35">
      <c r="A4" s="58" t="s">
        <v>36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</row>
    <row r="5" spans="1:36" ht="25.5" customHeight="1" thickTop="1" thickBot="1" x14ac:dyDescent="0.3">
      <c r="A5" s="60" t="s">
        <v>18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</row>
    <row r="6" spans="1:36" ht="12" customHeight="1" x14ac:dyDescent="0.25">
      <c r="A6" s="95" t="s">
        <v>41</v>
      </c>
      <c r="B6" s="96"/>
      <c r="C6" s="96"/>
      <c r="D6" s="96"/>
      <c r="E6" s="96"/>
      <c r="F6" s="97"/>
      <c r="G6" s="64" t="str">
        <f>UPPER(CONCATENATE('TABLA DE SUMINISTROS'!R26,""))</f>
        <v/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Z6" s="21" t="s">
        <v>42</v>
      </c>
      <c r="AA6" s="22"/>
      <c r="AB6" s="25"/>
      <c r="AC6" s="25"/>
      <c r="AD6" s="25" t="str">
        <f>UPPER(CONCATENATE('TABLA DE SUMINISTROS'!S26,))</f>
        <v/>
      </c>
      <c r="AE6" s="25"/>
      <c r="AF6" s="25"/>
      <c r="AG6" s="25"/>
      <c r="AH6" s="25"/>
      <c r="AI6" s="25"/>
      <c r="AJ6" s="25"/>
    </row>
    <row r="7" spans="1:36" ht="12" customHeight="1" x14ac:dyDescent="0.25">
      <c r="A7" s="47" t="s">
        <v>0</v>
      </c>
      <c r="B7" s="48"/>
      <c r="C7" s="49"/>
      <c r="D7" s="51" t="str">
        <f>UPPER(CONCATENATE('TABLA DE SUMINISTROS'!B26," ",'TABLA DE SUMINISTROS'!C26))</f>
        <v xml:space="preserve"> 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2" t="s">
        <v>1</v>
      </c>
      <c r="AA7" s="53"/>
      <c r="AB7" s="53"/>
      <c r="AC7" s="53"/>
      <c r="AD7" s="53"/>
      <c r="AE7" s="54"/>
      <c r="AF7" s="59" t="str">
        <f>UPPER('TABLA DE SUMINISTROS'!D26)</f>
        <v/>
      </c>
      <c r="AG7" s="59"/>
      <c r="AH7" s="59"/>
      <c r="AI7" s="59"/>
      <c r="AJ7" s="59"/>
    </row>
    <row r="8" spans="1:36" ht="12" customHeight="1" x14ac:dyDescent="0.25">
      <c r="A8" s="47" t="s">
        <v>2</v>
      </c>
      <c r="B8" s="48"/>
      <c r="C8" s="49"/>
      <c r="D8" s="51" t="str">
        <f>UPPER('TABLA DE SUMINISTROS'!F26)</f>
        <v/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0" t="s">
        <v>3</v>
      </c>
      <c r="P8" s="50"/>
      <c r="Q8" s="50"/>
      <c r="R8" s="51" t="str">
        <f>UPPER('TABLA DE SUMINISTROS'!G26)</f>
        <v/>
      </c>
      <c r="S8" s="51"/>
      <c r="T8" s="51"/>
      <c r="U8" s="51"/>
      <c r="V8" s="51"/>
      <c r="W8" s="51"/>
      <c r="X8" s="51"/>
      <c r="Y8" s="51"/>
      <c r="Z8" s="51"/>
      <c r="AA8" s="51"/>
      <c r="AB8" s="52" t="s">
        <v>4</v>
      </c>
      <c r="AC8" s="53"/>
      <c r="AD8" s="53"/>
      <c r="AE8" s="54"/>
      <c r="AF8" s="17" t="str">
        <f>MID('TABLA DE SUMINISTROS'!E26,1,1)</f>
        <v/>
      </c>
      <c r="AG8" s="17" t="str">
        <f>MID('TABLA DE SUMINISTROS'!E26,2,1)</f>
        <v/>
      </c>
      <c r="AH8" s="17" t="str">
        <f>MID('TABLA DE SUMINISTROS'!E26,3,1)</f>
        <v/>
      </c>
      <c r="AI8" s="17" t="str">
        <f>MID('TABLA DE SUMINISTROS'!E26,4,1)</f>
        <v/>
      </c>
      <c r="AJ8" s="17" t="str">
        <f>MID('TABLA DE SUMINISTROS'!E26,5,1)</f>
        <v/>
      </c>
    </row>
    <row r="9" spans="1:36" ht="12" customHeight="1" x14ac:dyDescent="0.25">
      <c r="A9" s="47" t="s">
        <v>5</v>
      </c>
      <c r="B9" s="48"/>
      <c r="C9" s="48"/>
      <c r="D9" s="48"/>
      <c r="E9" s="49"/>
      <c r="F9" s="17" t="str">
        <f>MID('TABLA DE SUMINISTROS'!I14,1,1)</f>
        <v/>
      </c>
      <c r="G9" s="17" t="str">
        <f>MID('TABLA DE SUMINISTROS'!I14,2,1)</f>
        <v/>
      </c>
      <c r="H9" s="17" t="str">
        <f>MID('TABLA DE SUMINISTROS'!I14,3,1)</f>
        <v/>
      </c>
      <c r="I9" s="17" t="str">
        <f>MID('TABLA DE SUMINISTROS'!I8,4,1)</f>
        <v/>
      </c>
      <c r="J9" s="17" t="str">
        <f>MID('TABLA DE SUMINISTROS'!I8,5,1)</f>
        <v/>
      </c>
      <c r="K9" s="17" t="str">
        <f>MID('TABLA DE SUMINISTROS'!I8,6,1)</f>
        <v/>
      </c>
      <c r="L9" s="17" t="str">
        <f>MID('TABLA DE SUMINISTROS'!I8,7,1)</f>
        <v/>
      </c>
      <c r="M9" s="17" t="str">
        <f>MID('TABLA DE SUMINISTROS'!I8,8,1)</f>
        <v/>
      </c>
      <c r="N9" s="17" t="str">
        <f>MID('TABLA DE SUMINISTROS'!I8,9,1)</f>
        <v/>
      </c>
      <c r="O9" s="17" t="str">
        <f>MID('TABLA DE SUMINISTROS'!I8,10,1)</f>
        <v/>
      </c>
      <c r="P9" s="17" t="str">
        <f>MID('TABLA DE SUMINISTROS'!I8,11,1)</f>
        <v/>
      </c>
      <c r="Q9" s="17" t="str">
        <f>MID('TABLA DE SUMINISTROS'!I8,12,1)</f>
        <v/>
      </c>
      <c r="R9" s="17" t="str">
        <f>MID('TABLA DE SUMINISTROS'!I8,13,1)</f>
        <v/>
      </c>
      <c r="S9" s="17" t="str">
        <f>MID('TABLA DE SUMINISTROS'!I8,14,1)</f>
        <v/>
      </c>
      <c r="T9" s="17" t="str">
        <f>MID('TABLA DE SUMINISTROS'!I8,15,1)</f>
        <v/>
      </c>
      <c r="U9" s="17" t="str">
        <f>MID('TABLA DE SUMINISTROS'!I8,16,1)</f>
        <v/>
      </c>
      <c r="V9" s="17" t="str">
        <f>MID('TABLA DE SUMINISTROS'!I8,17,1)</f>
        <v/>
      </c>
      <c r="W9" s="17" t="str">
        <f>MID('TABLA DE SUMINISTROS'!I8,18,1)</f>
        <v/>
      </c>
      <c r="X9" s="17" t="str">
        <f>MID('TABLA DE SUMINISTROS'!I8,19,1)</f>
        <v/>
      </c>
      <c r="Y9" s="17" t="str">
        <f>MID('TABLA DE SUMINISTROS'!I8,20,1)</f>
        <v/>
      </c>
      <c r="Z9" s="52" t="s">
        <v>6</v>
      </c>
      <c r="AA9" s="53"/>
      <c r="AB9" s="53"/>
      <c r="AC9" s="53"/>
      <c r="AD9" s="53"/>
      <c r="AE9" s="54"/>
      <c r="AF9" s="17" t="str">
        <f>MID('TABLA DE SUMINISTROS'!H14,1,1)</f>
        <v/>
      </c>
      <c r="AG9" s="17" t="str">
        <f>MID('TABLA DE SUMINISTROS'!H8,2,1)</f>
        <v/>
      </c>
      <c r="AH9" s="17" t="str">
        <f>MID('TABLA DE SUMINISTROS'!H8,3,1)</f>
        <v/>
      </c>
      <c r="AI9" s="17" t="str">
        <f>MID('TABLA DE SUMINISTROS'!H8,4,1)</f>
        <v/>
      </c>
      <c r="AJ9" s="17" t="str">
        <f>MID('TABLA DE SUMINISTROS'!H8,5,1)</f>
        <v/>
      </c>
    </row>
    <row r="10" spans="1:36" ht="12" customHeight="1" x14ac:dyDescent="0.25">
      <c r="A10" s="47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  <c r="O10" s="17" t="str">
        <f>MID('TABLA DE SUMINISTROS'!A26,1,1)</f>
        <v/>
      </c>
      <c r="P10" s="17" t="str">
        <f>MID('TABLA DE SUMINISTROS'!A26,2,1)</f>
        <v/>
      </c>
      <c r="Q10" s="17" t="str">
        <f>MID('TABLA DE SUMINISTROS'!A26,3,1)</f>
        <v/>
      </c>
      <c r="R10" s="17" t="str">
        <f>MID('TABLA DE SUMINISTROS'!A26,4,1)</f>
        <v/>
      </c>
      <c r="S10" s="17" t="str">
        <f>MID('TABLA DE SUMINISTROS'!A26,5,1)</f>
        <v/>
      </c>
      <c r="T10" s="17" t="str">
        <f>MID('TABLA DE SUMINISTROS'!A26,6,1)</f>
        <v/>
      </c>
      <c r="U10" s="17" t="str">
        <f>MID('TABLA DE SUMINISTROS'!A26,7,1)</f>
        <v/>
      </c>
      <c r="V10" s="17" t="str">
        <f>MID('TABLA DE SUMINISTROS'!A26,8,1)</f>
        <v/>
      </c>
      <c r="W10" s="17" t="str">
        <f>MID('TABLA DE SUMINISTROS'!A26,9,1)</f>
        <v/>
      </c>
      <c r="X10" s="17" t="str">
        <f>MID('TABLA DE SUMINISTROS'!A26,10,1)</f>
        <v/>
      </c>
      <c r="Y10" s="17" t="str">
        <f>MID('TABLA DE SUMINISTROS'!A26,11,1)</f>
        <v/>
      </c>
      <c r="Z10" s="17" t="str">
        <f>MID('TABLA DE SUMINISTROS'!A26,12,1)</f>
        <v/>
      </c>
      <c r="AA10" s="17" t="str">
        <f>MID('TABLA DE SUMINISTROS'!A26,13,1)</f>
        <v/>
      </c>
      <c r="AB10" s="17" t="str">
        <f>MID('TABLA DE SUMINISTROS'!A26,14,1)</f>
        <v/>
      </c>
      <c r="AC10" s="17" t="str">
        <f>MID('TABLA DE SUMINISTROS'!A26,15,1)</f>
        <v/>
      </c>
      <c r="AD10" s="17" t="str">
        <f>MID('TABLA DE SUMINISTROS'!A26,16,1)</f>
        <v/>
      </c>
      <c r="AE10" s="17" t="str">
        <f>MID('TABLA DE SUMINISTROS'!A26,17,1)</f>
        <v/>
      </c>
      <c r="AF10" s="17" t="str">
        <f>MID('TABLA DE SUMINISTROS'!A26,18,1)</f>
        <v/>
      </c>
      <c r="AG10" s="17" t="str">
        <f>MID('TABLA DE SUMINISTROS'!A26,19,1)</f>
        <v/>
      </c>
      <c r="AH10" s="17" t="str">
        <f>MID('TABLA DE SUMINISTROS'!A26,20,1)</f>
        <v/>
      </c>
      <c r="AI10" s="17" t="str">
        <f>MID('TABLA DE SUMINISTROS'!A26,21,1)</f>
        <v/>
      </c>
      <c r="AJ10" s="17" t="str">
        <f>MID('TABLA DE SUMINISTROS'!A26,22,1)</f>
        <v/>
      </c>
    </row>
    <row r="11" spans="1:36" ht="12" customHeight="1" x14ac:dyDescent="0.25">
      <c r="A11" s="61" t="s">
        <v>19</v>
      </c>
      <c r="B11" s="62"/>
      <c r="C11" s="63"/>
      <c r="D11" s="55" t="str">
        <f>IF('TABLA DE SUMINISTROS'!J26="","",'TABLA DE SUMINISTROS'!J26)</f>
        <v/>
      </c>
      <c r="E11" s="56"/>
      <c r="F11" s="57"/>
      <c r="G11" s="50" t="s">
        <v>7</v>
      </c>
      <c r="H11" s="50"/>
      <c r="I11" s="50"/>
      <c r="J11" s="50"/>
      <c r="K11" s="50"/>
      <c r="L11" s="50"/>
      <c r="M11" s="11" t="s">
        <v>8</v>
      </c>
      <c r="N11" s="55" t="str">
        <f>IF('TABLA DE SUMINISTROS'!K26="","",'TABLA DE SUMINISTROS'!K26)</f>
        <v/>
      </c>
      <c r="O11" s="56"/>
      <c r="P11" s="57"/>
      <c r="Q11" s="13" t="s">
        <v>9</v>
      </c>
      <c r="R11" s="55" t="str">
        <f>IF('TABLA DE SUMINISTROS'!L26="","",'TABLA DE SUMINISTROS'!L26)</f>
        <v/>
      </c>
      <c r="S11" s="56"/>
      <c r="T11" s="57"/>
      <c r="U11" s="11" t="s">
        <v>10</v>
      </c>
      <c r="V11" s="55" t="str">
        <f>IF('TABLA DE SUMINISTROS'!M26="","",'TABLA DE SUMINISTROS'!M26)</f>
        <v/>
      </c>
      <c r="W11" s="56"/>
      <c r="X11" s="57"/>
      <c r="Y11" s="11" t="s">
        <v>11</v>
      </c>
      <c r="Z11" s="55" t="str">
        <f>IF('TABLA DE SUMINISTROS'!N26="","",'TABLA DE SUMINISTROS'!N26)</f>
        <v/>
      </c>
      <c r="AA11" s="56"/>
      <c r="AB11" s="57"/>
      <c r="AC11" s="11" t="s">
        <v>12</v>
      </c>
      <c r="AD11" s="55" t="str">
        <f>IF('TABLA DE SUMINISTROS'!O26="","",'TABLA DE SUMINISTROS'!O26)</f>
        <v/>
      </c>
      <c r="AE11" s="56"/>
      <c r="AF11" s="57"/>
      <c r="AG11" s="11" t="s">
        <v>13</v>
      </c>
      <c r="AH11" s="55" t="str">
        <f>IF('TABLA DE SUMINISTROS'!P26="","",'TABLA DE SUMINISTROS'!P26)</f>
        <v/>
      </c>
      <c r="AI11" s="56"/>
      <c r="AJ11" s="57"/>
    </row>
    <row r="12" spans="1:36" ht="12" customHeight="1" x14ac:dyDescent="0.25">
      <c r="A12" s="44" t="s">
        <v>40</v>
      </c>
      <c r="B12" s="44"/>
      <c r="C12" s="44"/>
      <c r="D12" s="44"/>
      <c r="E12" s="44"/>
      <c r="F12" s="44"/>
      <c r="G12" s="44"/>
      <c r="H12" s="45" t="str">
        <f>IF('TABLA DE SUMINISTROS'!Q26="","",'TABLA DE SUMINISTROS'!Q26)</f>
        <v/>
      </c>
      <c r="I12" s="45"/>
      <c r="J12" s="45"/>
      <c r="K12" s="45"/>
      <c r="L12" s="45"/>
      <c r="M12" s="45"/>
      <c r="N12" s="45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</row>
    <row r="13" spans="1:36" ht="12" customHeight="1" x14ac:dyDescent="0.25">
      <c r="A13" s="67" t="s">
        <v>44</v>
      </c>
      <c r="B13" s="68"/>
      <c r="C13" s="68"/>
      <c r="D13" s="68"/>
      <c r="E13" s="68"/>
      <c r="F13" s="68"/>
      <c r="G13" s="68"/>
      <c r="H13" s="69"/>
      <c r="I13" s="70" t="s">
        <v>47</v>
      </c>
      <c r="J13" s="71"/>
      <c r="K13" s="29" t="s">
        <v>45</v>
      </c>
      <c r="L13" s="29"/>
      <c r="M13" s="11"/>
      <c r="N13" s="26"/>
      <c r="O13" s="27"/>
      <c r="P13" s="30" t="s">
        <v>47</v>
      </c>
      <c r="Q13" s="13" t="s">
        <v>46</v>
      </c>
      <c r="R13" s="26"/>
      <c r="S13" s="27"/>
      <c r="T13" s="28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4"/>
    </row>
    <row r="14" spans="1:36" ht="6" customHeight="1" thickBo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</row>
    <row r="15" spans="1:36" ht="12" customHeight="1" x14ac:dyDescent="0.25">
      <c r="A15" s="91" t="s">
        <v>41</v>
      </c>
      <c r="B15" s="92"/>
      <c r="C15" s="92"/>
      <c r="D15" s="92"/>
      <c r="E15" s="92"/>
      <c r="F15" s="93"/>
      <c r="G15" s="64" t="str">
        <f>UPPER(CONCATENATE('TABLA DE SUMINISTROS'!R27,""))</f>
        <v/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6"/>
      <c r="Z15" s="21" t="s">
        <v>42</v>
      </c>
      <c r="AA15" s="22"/>
      <c r="AB15" s="25"/>
      <c r="AC15" s="25"/>
      <c r="AD15" s="25" t="str">
        <f>UPPER(CONCATENATE('TABLA DE SUMINISTROS'!S27,))</f>
        <v/>
      </c>
      <c r="AE15" s="25"/>
      <c r="AF15" s="25"/>
      <c r="AG15" s="25"/>
      <c r="AH15" s="25"/>
      <c r="AI15" s="25"/>
      <c r="AJ15" s="25"/>
    </row>
    <row r="16" spans="1:36" ht="12" customHeight="1" x14ac:dyDescent="0.25">
      <c r="A16" s="47" t="s">
        <v>0</v>
      </c>
      <c r="B16" s="48"/>
      <c r="C16" s="49"/>
      <c r="D16" s="51" t="str">
        <f>UPPER(CONCATENATE('TABLA DE SUMINISTROS'!B27," ",'TABLA DE SUMINISTROS'!C27))</f>
        <v xml:space="preserve"> 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2" t="s">
        <v>1</v>
      </c>
      <c r="AA16" s="53"/>
      <c r="AB16" s="53"/>
      <c r="AC16" s="53"/>
      <c r="AD16" s="53"/>
      <c r="AE16" s="54"/>
      <c r="AF16" s="59" t="str">
        <f>UPPER('TABLA DE SUMINISTROS'!D27)</f>
        <v/>
      </c>
      <c r="AG16" s="59"/>
      <c r="AH16" s="59"/>
      <c r="AI16" s="59"/>
      <c r="AJ16" s="59"/>
    </row>
    <row r="17" spans="1:36" ht="12" customHeight="1" x14ac:dyDescent="0.25">
      <c r="A17" s="47" t="s">
        <v>2</v>
      </c>
      <c r="B17" s="48"/>
      <c r="C17" s="49"/>
      <c r="D17" s="51" t="str">
        <f>UPPER('TABLA DE SUMINISTROS'!F27)</f>
        <v/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0" t="s">
        <v>3</v>
      </c>
      <c r="P17" s="50"/>
      <c r="Q17" s="50"/>
      <c r="R17" s="51" t="str">
        <f>UPPER('TABLA DE SUMINISTROS'!G27)</f>
        <v/>
      </c>
      <c r="S17" s="51"/>
      <c r="T17" s="51"/>
      <c r="U17" s="51"/>
      <c r="V17" s="51"/>
      <c r="W17" s="51"/>
      <c r="X17" s="51"/>
      <c r="Y17" s="51"/>
      <c r="Z17" s="51"/>
      <c r="AA17" s="51"/>
      <c r="AB17" s="52" t="s">
        <v>4</v>
      </c>
      <c r="AC17" s="53"/>
      <c r="AD17" s="53"/>
      <c r="AE17" s="54"/>
      <c r="AF17" s="17" t="str">
        <f>MID('TABLA DE SUMINISTROS'!E27,1,1)</f>
        <v/>
      </c>
      <c r="AG17" s="17" t="str">
        <f>MID('TABLA DE SUMINISTROS'!E27,2,1)</f>
        <v/>
      </c>
      <c r="AH17" s="17" t="str">
        <f>MID('TABLA DE SUMINISTROS'!E27,3,1)</f>
        <v/>
      </c>
      <c r="AI17" s="17" t="str">
        <f>MID('TABLA DE SUMINISTROS'!E27,4,1)</f>
        <v/>
      </c>
      <c r="AJ17" s="17" t="str">
        <f>MID('TABLA DE SUMINISTROS'!E27,5,1)</f>
        <v/>
      </c>
    </row>
    <row r="18" spans="1:36" ht="12" customHeight="1" x14ac:dyDescent="0.25">
      <c r="A18" s="47" t="s">
        <v>5</v>
      </c>
      <c r="B18" s="48"/>
      <c r="C18" s="48"/>
      <c r="D18" s="48"/>
      <c r="E18" s="49"/>
      <c r="F18" s="17" t="str">
        <f>MID('TABLA DE SUMINISTROS'!I9,1,1)</f>
        <v/>
      </c>
      <c r="G18" s="17" t="str">
        <f>MID('TABLA DE SUMINISTROS'!I9,2,1)</f>
        <v/>
      </c>
      <c r="H18" s="17" t="str">
        <f>MID('TABLA DE SUMINISTROS'!I9,3,1)</f>
        <v/>
      </c>
      <c r="I18" s="17" t="str">
        <f>MID('TABLA DE SUMINISTROS'!I9,4,1)</f>
        <v/>
      </c>
      <c r="J18" s="17" t="str">
        <f>MID('TABLA DE SUMINISTROS'!I9,5,1)</f>
        <v/>
      </c>
      <c r="K18" s="17" t="str">
        <f>MID('TABLA DE SUMINISTROS'!I9,6,1)</f>
        <v/>
      </c>
      <c r="L18" s="17" t="str">
        <f>MID('TABLA DE SUMINISTROS'!I9,7,1)</f>
        <v/>
      </c>
      <c r="M18" s="17" t="str">
        <f>MID('TABLA DE SUMINISTROS'!I9,8,1)</f>
        <v/>
      </c>
      <c r="N18" s="17" t="str">
        <f>MID('TABLA DE SUMINISTROS'!I9,9,1)</f>
        <v/>
      </c>
      <c r="O18" s="17" t="str">
        <f>MID('TABLA DE SUMINISTROS'!I9,10,1)</f>
        <v/>
      </c>
      <c r="P18" s="17" t="str">
        <f>MID('TABLA DE SUMINISTROS'!I9,11,1)</f>
        <v/>
      </c>
      <c r="Q18" s="17" t="str">
        <f>MID('TABLA DE SUMINISTROS'!I9,12,1)</f>
        <v/>
      </c>
      <c r="R18" s="17" t="str">
        <f>MID('TABLA DE SUMINISTROS'!I9,13,1)</f>
        <v/>
      </c>
      <c r="S18" s="17" t="str">
        <f>MID('TABLA DE SUMINISTROS'!I9,14,1)</f>
        <v/>
      </c>
      <c r="T18" s="17" t="str">
        <f>MID('TABLA DE SUMINISTROS'!I9,15,1)</f>
        <v/>
      </c>
      <c r="U18" s="17" t="str">
        <f>MID('TABLA DE SUMINISTROS'!I9,16,1)</f>
        <v/>
      </c>
      <c r="V18" s="17" t="str">
        <f>MID('TABLA DE SUMINISTROS'!I9,17,1)</f>
        <v/>
      </c>
      <c r="W18" s="17" t="str">
        <f>MID('TABLA DE SUMINISTROS'!I9,18,1)</f>
        <v/>
      </c>
      <c r="X18" s="17" t="str">
        <f>MID('TABLA DE SUMINISTROS'!I9,19,1)</f>
        <v/>
      </c>
      <c r="Y18" s="17" t="str">
        <f>MID('TABLA DE SUMINISTROS'!I9,20,1)</f>
        <v/>
      </c>
      <c r="Z18" s="52" t="s">
        <v>6</v>
      </c>
      <c r="AA18" s="53"/>
      <c r="AB18" s="53"/>
      <c r="AC18" s="53"/>
      <c r="AD18" s="53"/>
      <c r="AE18" s="54"/>
      <c r="AF18" s="17" t="str">
        <f>MID('TABLA DE SUMINISTROS'!H9,1,1)</f>
        <v/>
      </c>
      <c r="AG18" s="17" t="str">
        <f>MID('TABLA DE SUMINISTROS'!H9,2,1)</f>
        <v/>
      </c>
      <c r="AH18" s="17" t="str">
        <f>MID('TABLA DE SUMINISTROS'!H9,3,1)</f>
        <v/>
      </c>
      <c r="AI18" s="17" t="str">
        <f>MID('TABLA DE SUMINISTROS'!H9,4,1)</f>
        <v/>
      </c>
      <c r="AJ18" s="17" t="str">
        <f>MID('TABLA DE SUMINISTROS'!H9,5,1)</f>
        <v/>
      </c>
    </row>
    <row r="19" spans="1:36" ht="12" customHeight="1" x14ac:dyDescent="0.25">
      <c r="A19" s="47" t="s">
        <v>35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17" t="str">
        <f>MID('TABLA DE SUMINISTROS'!A27,1,1)</f>
        <v/>
      </c>
      <c r="P19" s="17" t="str">
        <f>MID('TABLA DE SUMINISTROS'!A27,2,1)</f>
        <v/>
      </c>
      <c r="Q19" s="17" t="str">
        <f>MID('TABLA DE SUMINISTROS'!A27,3,1)</f>
        <v/>
      </c>
      <c r="R19" s="17" t="str">
        <f>MID('TABLA DE SUMINISTROS'!A27,4,1)</f>
        <v/>
      </c>
      <c r="S19" s="17" t="str">
        <f>MID('TABLA DE SUMINISTROS'!A27,5,1)</f>
        <v/>
      </c>
      <c r="T19" s="17" t="str">
        <f>MID('TABLA DE SUMINISTROS'!A27,6,1)</f>
        <v/>
      </c>
      <c r="U19" s="17" t="str">
        <f>MID('TABLA DE SUMINISTROS'!A27,7,1)</f>
        <v/>
      </c>
      <c r="V19" s="17" t="str">
        <f>MID('TABLA DE SUMINISTROS'!A27,8,1)</f>
        <v/>
      </c>
      <c r="W19" s="17" t="str">
        <f>MID('TABLA DE SUMINISTROS'!A27,9,1)</f>
        <v/>
      </c>
      <c r="X19" s="17" t="str">
        <f>MID('TABLA DE SUMINISTROS'!A27,10,1)</f>
        <v/>
      </c>
      <c r="Y19" s="17" t="str">
        <f>MID('TABLA DE SUMINISTROS'!A27,11,1)</f>
        <v/>
      </c>
      <c r="Z19" s="17" t="str">
        <f>MID('TABLA DE SUMINISTROS'!A27,12,1)</f>
        <v/>
      </c>
      <c r="AA19" s="17" t="str">
        <f>MID('TABLA DE SUMINISTROS'!A27,13,1)</f>
        <v/>
      </c>
      <c r="AB19" s="17" t="str">
        <f>MID('TABLA DE SUMINISTROS'!A27,14,1)</f>
        <v/>
      </c>
      <c r="AC19" s="17" t="str">
        <f>MID('TABLA DE SUMINISTROS'!A27,15,1)</f>
        <v/>
      </c>
      <c r="AD19" s="17" t="str">
        <f>MID('TABLA DE SUMINISTROS'!A27,16,1)</f>
        <v/>
      </c>
      <c r="AE19" s="17" t="str">
        <f>MID('TABLA DE SUMINISTROS'!A27,17,1)</f>
        <v/>
      </c>
      <c r="AF19" s="17" t="str">
        <f>MID('TABLA DE SUMINISTROS'!A27,18,1)</f>
        <v/>
      </c>
      <c r="AG19" s="17" t="str">
        <f>MID('TABLA DE SUMINISTROS'!A27,19,1)</f>
        <v/>
      </c>
      <c r="AH19" s="17" t="str">
        <f>MID('TABLA DE SUMINISTROS'!A27,20,1)</f>
        <v/>
      </c>
      <c r="AI19" s="17" t="str">
        <f>MID('TABLA DE SUMINISTROS'!A27,21,1)</f>
        <v/>
      </c>
      <c r="AJ19" s="17" t="str">
        <f>MID('TABLA DE SUMINISTROS'!A27,22,1)</f>
        <v/>
      </c>
    </row>
    <row r="20" spans="1:36" ht="12" customHeight="1" x14ac:dyDescent="0.25">
      <c r="A20" s="61" t="s">
        <v>19</v>
      </c>
      <c r="B20" s="62"/>
      <c r="C20" s="63"/>
      <c r="D20" s="55" t="str">
        <f>IF('TABLA DE SUMINISTROS'!J27="","",'TABLA DE SUMINISTROS'!J27)</f>
        <v/>
      </c>
      <c r="E20" s="56"/>
      <c r="F20" s="57"/>
      <c r="G20" s="50" t="s">
        <v>7</v>
      </c>
      <c r="H20" s="50"/>
      <c r="I20" s="50"/>
      <c r="J20" s="50"/>
      <c r="K20" s="50"/>
      <c r="L20" s="50"/>
      <c r="M20" s="11" t="s">
        <v>8</v>
      </c>
      <c r="N20" s="55" t="str">
        <f>IF('TABLA DE SUMINISTROS'!K27="","",'TABLA DE SUMINISTROS'!K27)</f>
        <v/>
      </c>
      <c r="O20" s="56"/>
      <c r="P20" s="57"/>
      <c r="Q20" s="13" t="s">
        <v>9</v>
      </c>
      <c r="R20" s="55" t="str">
        <f>IF('TABLA DE SUMINISTROS'!L27="","",'TABLA DE SUMINISTROS'!L27)</f>
        <v/>
      </c>
      <c r="S20" s="56"/>
      <c r="T20" s="57"/>
      <c r="U20" s="11" t="s">
        <v>10</v>
      </c>
      <c r="V20" s="55" t="str">
        <f>IF('TABLA DE SUMINISTROS'!M27="","",'TABLA DE SUMINISTROS'!M27)</f>
        <v/>
      </c>
      <c r="W20" s="56"/>
      <c r="X20" s="57"/>
      <c r="Y20" s="11" t="s">
        <v>11</v>
      </c>
      <c r="Z20" s="55" t="str">
        <f>IF('TABLA DE SUMINISTROS'!N27="","",'TABLA DE SUMINISTROS'!N27)</f>
        <v/>
      </c>
      <c r="AA20" s="56"/>
      <c r="AB20" s="57"/>
      <c r="AC20" s="11" t="s">
        <v>12</v>
      </c>
      <c r="AD20" s="55" t="str">
        <f>IF('TABLA DE SUMINISTROS'!O27="","",'TABLA DE SUMINISTROS'!O27)</f>
        <v/>
      </c>
      <c r="AE20" s="56"/>
      <c r="AF20" s="57"/>
      <c r="AG20" s="11" t="s">
        <v>13</v>
      </c>
      <c r="AH20" s="55" t="str">
        <f>IF('TABLA DE SUMINISTROS'!P27="","",'TABLA DE SUMINISTROS'!P27)</f>
        <v/>
      </c>
      <c r="AI20" s="56"/>
      <c r="AJ20" s="57"/>
    </row>
    <row r="21" spans="1:36" ht="12" customHeight="1" x14ac:dyDescent="0.25">
      <c r="A21" s="44" t="s">
        <v>40</v>
      </c>
      <c r="B21" s="44"/>
      <c r="C21" s="44"/>
      <c r="D21" s="44"/>
      <c r="E21" s="44"/>
      <c r="F21" s="44"/>
      <c r="G21" s="44"/>
      <c r="H21" s="45" t="str">
        <f>IF('TABLA DE SUMINISTROS'!Q27="","",'TABLA DE SUMINISTROS'!Q27)</f>
        <v/>
      </c>
      <c r="I21" s="45"/>
      <c r="J21" s="45"/>
      <c r="K21" s="45"/>
      <c r="L21" s="45"/>
      <c r="M21" s="45"/>
      <c r="N21" s="4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</row>
    <row r="22" spans="1:36" ht="12" customHeight="1" x14ac:dyDescent="0.25">
      <c r="A22" s="67" t="s">
        <v>44</v>
      </c>
      <c r="B22" s="68"/>
      <c r="C22" s="68"/>
      <c r="D22" s="68"/>
      <c r="E22" s="68"/>
      <c r="F22" s="68"/>
      <c r="G22" s="68"/>
      <c r="H22" s="69"/>
      <c r="I22" s="70" t="s">
        <v>47</v>
      </c>
      <c r="J22" s="71"/>
      <c r="K22" s="29" t="s">
        <v>45</v>
      </c>
      <c r="L22" s="29"/>
      <c r="M22" s="11"/>
      <c r="N22" s="26"/>
      <c r="O22" s="27"/>
      <c r="P22" s="30" t="s">
        <v>47</v>
      </c>
      <c r="Q22" s="13" t="s">
        <v>46</v>
      </c>
      <c r="R22" s="26"/>
      <c r="S22" s="27"/>
      <c r="T22" s="28"/>
      <c r="U22" s="72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4"/>
    </row>
    <row r="23" spans="1:36" ht="5.25" customHeight="1" thickBot="1" x14ac:dyDescent="0.3"/>
    <row r="24" spans="1:36" ht="12" customHeight="1" x14ac:dyDescent="0.25">
      <c r="A24" s="91" t="s">
        <v>41</v>
      </c>
      <c r="B24" s="92"/>
      <c r="C24" s="92"/>
      <c r="D24" s="92"/>
      <c r="E24" s="92"/>
      <c r="F24" s="93"/>
      <c r="G24" s="64" t="str">
        <f>UPPER(CONCATENATE('TABLA DE SUMINISTROS'!R28,""))</f>
        <v/>
      </c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6"/>
      <c r="Z24" s="21" t="s">
        <v>42</v>
      </c>
      <c r="AA24" s="22"/>
      <c r="AB24" s="25"/>
      <c r="AC24" s="25"/>
      <c r="AD24" s="25" t="str">
        <f>UPPER(CONCATENATE('TABLA DE SUMINISTROS'!S28,))</f>
        <v/>
      </c>
      <c r="AE24" s="25"/>
      <c r="AF24" s="25"/>
      <c r="AG24" s="25"/>
      <c r="AH24" s="25"/>
      <c r="AI24" s="25"/>
      <c r="AJ24" s="25"/>
    </row>
    <row r="25" spans="1:36" ht="12" customHeight="1" x14ac:dyDescent="0.25">
      <c r="A25" s="47" t="s">
        <v>0</v>
      </c>
      <c r="B25" s="48"/>
      <c r="C25" s="49"/>
      <c r="D25" s="51" t="str">
        <f>UPPER(CONCATENATE('TABLA DE SUMINISTROS'!B28," ",'TABLA DE SUMINISTROS'!C28))</f>
        <v xml:space="preserve"> 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2" t="s">
        <v>1</v>
      </c>
      <c r="AA25" s="53"/>
      <c r="AB25" s="53"/>
      <c r="AC25" s="53"/>
      <c r="AD25" s="53"/>
      <c r="AE25" s="54"/>
      <c r="AF25" s="59" t="str">
        <f>UPPER('TABLA DE SUMINISTROS'!D28)</f>
        <v/>
      </c>
      <c r="AG25" s="59"/>
      <c r="AH25" s="59"/>
      <c r="AI25" s="59"/>
      <c r="AJ25" s="59"/>
    </row>
    <row r="26" spans="1:36" ht="12" customHeight="1" x14ac:dyDescent="0.25">
      <c r="A26" s="47" t="s">
        <v>2</v>
      </c>
      <c r="B26" s="48"/>
      <c r="C26" s="49"/>
      <c r="D26" s="51" t="str">
        <f>UPPER('TABLA DE SUMINISTROS'!F28)</f>
        <v/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0" t="s">
        <v>3</v>
      </c>
      <c r="P26" s="50"/>
      <c r="Q26" s="50"/>
      <c r="R26" s="51" t="str">
        <f>UPPER('TABLA DE SUMINISTROS'!G28)</f>
        <v/>
      </c>
      <c r="S26" s="51"/>
      <c r="T26" s="51"/>
      <c r="U26" s="51"/>
      <c r="V26" s="51"/>
      <c r="W26" s="51"/>
      <c r="X26" s="51"/>
      <c r="Y26" s="51"/>
      <c r="Z26" s="51"/>
      <c r="AA26" s="51"/>
      <c r="AB26" s="52" t="s">
        <v>4</v>
      </c>
      <c r="AC26" s="53"/>
      <c r="AD26" s="53"/>
      <c r="AE26" s="54"/>
      <c r="AF26" s="17" t="str">
        <f>MID('TABLA DE SUMINISTROS'!E28,1,1)</f>
        <v/>
      </c>
      <c r="AG26" s="17" t="str">
        <f>MID('TABLA DE SUMINISTROS'!E28,2,1)</f>
        <v/>
      </c>
      <c r="AH26" s="17" t="str">
        <f>MID('TABLA DE SUMINISTROS'!E28,3,1)</f>
        <v/>
      </c>
      <c r="AI26" s="17" t="str">
        <f>MID('TABLA DE SUMINISTROS'!E28,4,1)</f>
        <v/>
      </c>
      <c r="AJ26" s="17" t="str">
        <f>MID('TABLA DE SUMINISTROS'!E28,5,1)</f>
        <v/>
      </c>
    </row>
    <row r="27" spans="1:36" ht="12" customHeight="1" x14ac:dyDescent="0.25">
      <c r="A27" s="47" t="s">
        <v>5</v>
      </c>
      <c r="B27" s="48"/>
      <c r="C27" s="48"/>
      <c r="D27" s="48"/>
      <c r="E27" s="49"/>
      <c r="F27" s="17" t="str">
        <f>MID('TABLA DE SUMINISTROS'!I10,1,1)</f>
        <v/>
      </c>
      <c r="G27" s="17" t="str">
        <f>MID('TABLA DE SUMINISTROS'!I10,2,1)</f>
        <v/>
      </c>
      <c r="H27" s="17" t="str">
        <f>MID('TABLA DE SUMINISTROS'!I10,3,1)</f>
        <v/>
      </c>
      <c r="I27" s="17" t="str">
        <f>MID('TABLA DE SUMINISTROS'!I10,4,1)</f>
        <v/>
      </c>
      <c r="J27" s="17" t="str">
        <f>MID('TABLA DE SUMINISTROS'!I10,5,1)</f>
        <v/>
      </c>
      <c r="K27" s="17" t="str">
        <f>MID('TABLA DE SUMINISTROS'!I10,6,1)</f>
        <v/>
      </c>
      <c r="L27" s="17" t="str">
        <f>MID('TABLA DE SUMINISTROS'!I10,7,1)</f>
        <v/>
      </c>
      <c r="M27" s="17" t="str">
        <f>MID('TABLA DE SUMINISTROS'!I10,8,1)</f>
        <v/>
      </c>
      <c r="N27" s="17" t="str">
        <f>MID('TABLA DE SUMINISTROS'!I10,9,1)</f>
        <v/>
      </c>
      <c r="O27" s="17" t="str">
        <f>MID('TABLA DE SUMINISTROS'!I10,10,1)</f>
        <v/>
      </c>
      <c r="P27" s="17" t="str">
        <f>MID('TABLA DE SUMINISTROS'!I10,11,1)</f>
        <v/>
      </c>
      <c r="Q27" s="17" t="str">
        <f>MID('TABLA DE SUMINISTROS'!I10,12,1)</f>
        <v/>
      </c>
      <c r="R27" s="17" t="str">
        <f>MID('TABLA DE SUMINISTROS'!I10,13,1)</f>
        <v/>
      </c>
      <c r="S27" s="17" t="str">
        <f>MID('TABLA DE SUMINISTROS'!I10,14,1)</f>
        <v/>
      </c>
      <c r="T27" s="17" t="str">
        <f>MID('TABLA DE SUMINISTROS'!I10,15,1)</f>
        <v/>
      </c>
      <c r="U27" s="17" t="str">
        <f>MID('TABLA DE SUMINISTROS'!I10,16,1)</f>
        <v/>
      </c>
      <c r="V27" s="17" t="str">
        <f>MID('TABLA DE SUMINISTROS'!I10,17,1)</f>
        <v/>
      </c>
      <c r="W27" s="17" t="str">
        <f>MID('TABLA DE SUMINISTROS'!I10,18,1)</f>
        <v/>
      </c>
      <c r="X27" s="17" t="str">
        <f>MID('TABLA DE SUMINISTROS'!I10,19,1)</f>
        <v/>
      </c>
      <c r="Y27" s="17" t="str">
        <f>MID('TABLA DE SUMINISTROS'!I10,20,1)</f>
        <v/>
      </c>
      <c r="Z27" s="52" t="s">
        <v>6</v>
      </c>
      <c r="AA27" s="53"/>
      <c r="AB27" s="53"/>
      <c r="AC27" s="53"/>
      <c r="AD27" s="53"/>
      <c r="AE27" s="54"/>
      <c r="AF27" s="17" t="str">
        <f>MID('TABLA DE SUMINISTROS'!H10,1,1)</f>
        <v/>
      </c>
      <c r="AG27" s="17" t="str">
        <f>MID('TABLA DE SUMINISTROS'!H10,2,1)</f>
        <v/>
      </c>
      <c r="AH27" s="17" t="str">
        <f>MID('TABLA DE SUMINISTROS'!H10,3,1)</f>
        <v/>
      </c>
      <c r="AI27" s="17" t="str">
        <f>MID('TABLA DE SUMINISTROS'!H10,4,1)</f>
        <v/>
      </c>
      <c r="AJ27" s="17" t="str">
        <f>MID('TABLA DE SUMINISTROS'!H10,5,1)</f>
        <v/>
      </c>
    </row>
    <row r="28" spans="1:36" ht="12" customHeight="1" x14ac:dyDescent="0.25">
      <c r="A28" s="47" t="s">
        <v>35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17" t="str">
        <f>MID('TABLA DE SUMINISTROS'!A28,1,1)</f>
        <v/>
      </c>
      <c r="P28" s="17" t="str">
        <f>MID('TABLA DE SUMINISTROS'!A28,2,1)</f>
        <v/>
      </c>
      <c r="Q28" s="17" t="str">
        <f>MID('TABLA DE SUMINISTROS'!A28,3,1)</f>
        <v/>
      </c>
      <c r="R28" s="17" t="str">
        <f>MID('TABLA DE SUMINISTROS'!A28,4,1)</f>
        <v/>
      </c>
      <c r="S28" s="17" t="str">
        <f>MID('TABLA DE SUMINISTROS'!A28,5,1)</f>
        <v/>
      </c>
      <c r="T28" s="17" t="str">
        <f>MID('TABLA DE SUMINISTROS'!A28,6,1)</f>
        <v/>
      </c>
      <c r="U28" s="17" t="str">
        <f>MID('TABLA DE SUMINISTROS'!A28,7,1)</f>
        <v/>
      </c>
      <c r="V28" s="17" t="str">
        <f>MID('TABLA DE SUMINISTROS'!A28,8,1)</f>
        <v/>
      </c>
      <c r="W28" s="17" t="str">
        <f>MID('TABLA DE SUMINISTROS'!A28,9,1)</f>
        <v/>
      </c>
      <c r="X28" s="17" t="str">
        <f>MID('TABLA DE SUMINISTROS'!A28,10,1)</f>
        <v/>
      </c>
      <c r="Y28" s="17" t="str">
        <f>MID('TABLA DE SUMINISTROS'!A28,11,1)</f>
        <v/>
      </c>
      <c r="Z28" s="17" t="str">
        <f>MID('TABLA DE SUMINISTROS'!A28,12,1)</f>
        <v/>
      </c>
      <c r="AA28" s="17" t="str">
        <f>MID('TABLA DE SUMINISTROS'!A28,13,1)</f>
        <v/>
      </c>
      <c r="AB28" s="17" t="str">
        <f>MID('TABLA DE SUMINISTROS'!A28,14,1)</f>
        <v/>
      </c>
      <c r="AC28" s="17" t="str">
        <f>MID('TABLA DE SUMINISTROS'!A28,15,1)</f>
        <v/>
      </c>
      <c r="AD28" s="17" t="str">
        <f>MID('TABLA DE SUMINISTROS'!A28,16,1)</f>
        <v/>
      </c>
      <c r="AE28" s="17" t="str">
        <f>MID('TABLA DE SUMINISTROS'!A28,17,1)</f>
        <v/>
      </c>
      <c r="AF28" s="17" t="str">
        <f>MID('TABLA DE SUMINISTROS'!A28,18,1)</f>
        <v/>
      </c>
      <c r="AG28" s="17" t="str">
        <f>MID('TABLA DE SUMINISTROS'!A28,19,1)</f>
        <v/>
      </c>
      <c r="AH28" s="17" t="str">
        <f>MID('TABLA DE SUMINISTROS'!A28,20,1)</f>
        <v/>
      </c>
      <c r="AI28" s="17" t="str">
        <f>MID('TABLA DE SUMINISTROS'!A28,21,1)</f>
        <v/>
      </c>
      <c r="AJ28" s="17" t="str">
        <f>MID('TABLA DE SUMINISTROS'!A28,22,1)</f>
        <v/>
      </c>
    </row>
    <row r="29" spans="1:36" ht="12" customHeight="1" x14ac:dyDescent="0.25">
      <c r="A29" s="47" t="s">
        <v>19</v>
      </c>
      <c r="B29" s="48"/>
      <c r="C29" s="49"/>
      <c r="D29" s="55" t="str">
        <f>IF('TABLA DE SUMINISTROS'!J28="","",'TABLA DE SUMINISTROS'!J28)</f>
        <v/>
      </c>
      <c r="E29" s="56"/>
      <c r="F29" s="57"/>
      <c r="G29" s="50" t="s">
        <v>7</v>
      </c>
      <c r="H29" s="50"/>
      <c r="I29" s="50"/>
      <c r="J29" s="50"/>
      <c r="K29" s="50"/>
      <c r="L29" s="50"/>
      <c r="M29" s="11" t="s">
        <v>8</v>
      </c>
      <c r="N29" s="55" t="str">
        <f>IF('TABLA DE SUMINISTROS'!K28="","",'TABLA DE SUMINISTROS'!K28)</f>
        <v/>
      </c>
      <c r="O29" s="56"/>
      <c r="P29" s="57"/>
      <c r="Q29" s="13" t="s">
        <v>9</v>
      </c>
      <c r="R29" s="55" t="str">
        <f>IF('TABLA DE SUMINISTROS'!L28="","",'TABLA DE SUMINISTROS'!L28)</f>
        <v/>
      </c>
      <c r="S29" s="56"/>
      <c r="T29" s="57"/>
      <c r="U29" s="11" t="s">
        <v>10</v>
      </c>
      <c r="V29" s="55" t="str">
        <f>IF('TABLA DE SUMINISTROS'!M28="","",'TABLA DE SUMINISTROS'!M28)</f>
        <v/>
      </c>
      <c r="W29" s="56"/>
      <c r="X29" s="57"/>
      <c r="Y29" s="11" t="s">
        <v>11</v>
      </c>
      <c r="Z29" s="55" t="str">
        <f>IF('TABLA DE SUMINISTROS'!N28="","",'TABLA DE SUMINISTROS'!N28)</f>
        <v/>
      </c>
      <c r="AA29" s="56"/>
      <c r="AB29" s="57"/>
      <c r="AC29" s="11" t="s">
        <v>12</v>
      </c>
      <c r="AD29" s="55" t="str">
        <f>IF('TABLA DE SUMINISTROS'!O28="","",'TABLA DE SUMINISTROS'!O28)</f>
        <v/>
      </c>
      <c r="AE29" s="56"/>
      <c r="AF29" s="57"/>
      <c r="AG29" s="11" t="s">
        <v>13</v>
      </c>
      <c r="AH29" s="55" t="str">
        <f>IF('TABLA DE SUMINISTROS'!P28="","",'TABLA DE SUMINISTROS'!P28)</f>
        <v/>
      </c>
      <c r="AI29" s="56"/>
      <c r="AJ29" s="57"/>
    </row>
    <row r="30" spans="1:36" ht="12" customHeight="1" x14ac:dyDescent="0.25">
      <c r="A30" s="44" t="s">
        <v>40</v>
      </c>
      <c r="B30" s="44"/>
      <c r="C30" s="44"/>
      <c r="D30" s="44"/>
      <c r="E30" s="44"/>
      <c r="F30" s="44"/>
      <c r="G30" s="44"/>
      <c r="H30" s="45" t="str">
        <f>IF('TABLA DE SUMINISTROS'!Q28="","",'TABLA DE SUMINISTROS'!Q28)</f>
        <v/>
      </c>
      <c r="I30" s="45"/>
      <c r="J30" s="45"/>
      <c r="K30" s="45"/>
      <c r="L30" s="45"/>
      <c r="M30" s="45"/>
      <c r="N30" s="45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</row>
    <row r="31" spans="1:36" ht="12" customHeight="1" x14ac:dyDescent="0.25">
      <c r="A31" s="67" t="s">
        <v>44</v>
      </c>
      <c r="B31" s="68"/>
      <c r="C31" s="68"/>
      <c r="D31" s="68"/>
      <c r="E31" s="68"/>
      <c r="F31" s="68"/>
      <c r="G31" s="68"/>
      <c r="H31" s="69"/>
      <c r="I31" s="52" t="s">
        <v>47</v>
      </c>
      <c r="J31" s="94"/>
      <c r="K31" s="29" t="s">
        <v>45</v>
      </c>
      <c r="L31" s="29"/>
      <c r="M31" s="11"/>
      <c r="N31" s="26"/>
      <c r="O31" s="27"/>
      <c r="P31" s="30" t="s">
        <v>47</v>
      </c>
      <c r="Q31" s="13" t="s">
        <v>46</v>
      </c>
      <c r="R31" s="26"/>
      <c r="S31" s="27"/>
      <c r="T31" s="28"/>
      <c r="U31" s="72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4"/>
    </row>
    <row r="32" spans="1:36" ht="4.5" customHeight="1" thickBot="1" x14ac:dyDescent="0.3"/>
    <row r="33" spans="1:36" ht="12" customHeight="1" x14ac:dyDescent="0.25">
      <c r="A33" s="91" t="s">
        <v>41</v>
      </c>
      <c r="B33" s="92"/>
      <c r="C33" s="92"/>
      <c r="D33" s="92"/>
      <c r="E33" s="92"/>
      <c r="F33" s="93"/>
      <c r="G33" s="64" t="str">
        <f>UPPER(CONCATENATE('TABLA DE SUMINISTROS'!R29,""))</f>
        <v/>
      </c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6"/>
      <c r="Z33" s="21" t="s">
        <v>42</v>
      </c>
      <c r="AA33" s="22"/>
      <c r="AB33" s="25"/>
      <c r="AC33" s="25"/>
      <c r="AD33" s="25" t="str">
        <f>UPPER(CONCATENATE('TABLA DE SUMINISTROS'!S29,))</f>
        <v/>
      </c>
      <c r="AE33" s="25"/>
      <c r="AF33" s="25"/>
      <c r="AG33" s="25"/>
      <c r="AH33" s="25"/>
      <c r="AI33" s="25"/>
      <c r="AJ33" s="25"/>
    </row>
    <row r="34" spans="1:36" ht="12" customHeight="1" x14ac:dyDescent="0.25">
      <c r="A34" s="47" t="s">
        <v>0</v>
      </c>
      <c r="B34" s="48"/>
      <c r="C34" s="49"/>
      <c r="D34" s="51" t="str">
        <f>UPPER(CONCATENATE('TABLA DE SUMINISTROS'!B29," ",'TABLA DE SUMINISTROS'!C29))</f>
        <v xml:space="preserve"> 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2" t="s">
        <v>1</v>
      </c>
      <c r="AA34" s="53"/>
      <c r="AB34" s="53"/>
      <c r="AC34" s="53"/>
      <c r="AD34" s="53"/>
      <c r="AE34" s="54"/>
      <c r="AF34" s="59" t="str">
        <f>UPPER('TABLA DE SUMINISTROS'!D29)</f>
        <v/>
      </c>
      <c r="AG34" s="59"/>
      <c r="AH34" s="59"/>
      <c r="AI34" s="59"/>
      <c r="AJ34" s="59"/>
    </row>
    <row r="35" spans="1:36" ht="12" customHeight="1" x14ac:dyDescent="0.25">
      <c r="A35" s="47" t="s">
        <v>2</v>
      </c>
      <c r="B35" s="48"/>
      <c r="C35" s="49"/>
      <c r="D35" s="51" t="str">
        <f>UPPER('TABLA DE SUMINISTROS'!F29)</f>
        <v/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0" t="s">
        <v>3</v>
      </c>
      <c r="P35" s="50"/>
      <c r="Q35" s="50"/>
      <c r="R35" s="51" t="str">
        <f>UPPER('TABLA DE SUMINISTROS'!G23)</f>
        <v/>
      </c>
      <c r="S35" s="51"/>
      <c r="T35" s="51"/>
      <c r="U35" s="51"/>
      <c r="V35" s="51"/>
      <c r="W35" s="51"/>
      <c r="X35" s="51"/>
      <c r="Y35" s="51"/>
      <c r="Z35" s="51"/>
      <c r="AA35" s="51"/>
      <c r="AB35" s="52" t="s">
        <v>4</v>
      </c>
      <c r="AC35" s="53"/>
      <c r="AD35" s="53"/>
      <c r="AE35" s="54"/>
      <c r="AF35" s="17" t="str">
        <f>MID('TABLA DE SUMINISTROS'!E29,1,1)</f>
        <v/>
      </c>
      <c r="AG35" s="17" t="str">
        <f>MID('TABLA DE SUMINISTROS'!E29,2,1)</f>
        <v/>
      </c>
      <c r="AH35" s="17" t="str">
        <f>MID('TABLA DE SUMINISTROS'!E29,3,1)</f>
        <v/>
      </c>
      <c r="AI35" s="17" t="str">
        <f>MID('TABLA DE SUMINISTROS'!E29,4,1)</f>
        <v/>
      </c>
      <c r="AJ35" s="17" t="str">
        <f>MID('TABLA DE SUMINISTROS'!E29,5,1)</f>
        <v/>
      </c>
    </row>
    <row r="36" spans="1:36" ht="12" customHeight="1" x14ac:dyDescent="0.25">
      <c r="A36" s="47" t="s">
        <v>5</v>
      </c>
      <c r="B36" s="48"/>
      <c r="C36" s="48"/>
      <c r="D36" s="48"/>
      <c r="E36" s="49"/>
      <c r="F36" s="17" t="str">
        <f>MID('TABLA DE SUMINISTROS'!I11,1,1)</f>
        <v/>
      </c>
      <c r="G36" s="17" t="str">
        <f>MID('TABLA DE SUMINISTROS'!I11,2,1)</f>
        <v/>
      </c>
      <c r="H36" s="17" t="str">
        <f>MID('TABLA DE SUMINISTROS'!I11,3,1)</f>
        <v/>
      </c>
      <c r="I36" s="17" t="str">
        <f>MID('TABLA DE SUMINISTROS'!I11,4,1)</f>
        <v/>
      </c>
      <c r="J36" s="17" t="str">
        <f>MID('TABLA DE SUMINISTROS'!I11,5,1)</f>
        <v/>
      </c>
      <c r="K36" s="17" t="str">
        <f>MID('TABLA DE SUMINISTROS'!I11,6,1)</f>
        <v/>
      </c>
      <c r="L36" s="17" t="str">
        <f>MID('TABLA DE SUMINISTROS'!I11,7,1)</f>
        <v/>
      </c>
      <c r="M36" s="17" t="str">
        <f>MID('TABLA DE SUMINISTROS'!I11,8,1)</f>
        <v/>
      </c>
      <c r="N36" s="17" t="str">
        <f>MID('TABLA DE SUMINISTROS'!I11,9,1)</f>
        <v/>
      </c>
      <c r="O36" s="17" t="str">
        <f>MID('TABLA DE SUMINISTROS'!I11,10,1)</f>
        <v/>
      </c>
      <c r="P36" s="17" t="str">
        <f>MID('TABLA DE SUMINISTROS'!I11,11,1)</f>
        <v/>
      </c>
      <c r="Q36" s="17" t="str">
        <f>MID('TABLA DE SUMINISTROS'!I11,12,1)</f>
        <v/>
      </c>
      <c r="R36" s="17" t="str">
        <f>MID('TABLA DE SUMINISTROS'!I11,13,1)</f>
        <v/>
      </c>
      <c r="S36" s="17" t="str">
        <f>MID('TABLA DE SUMINISTROS'!I11,14,1)</f>
        <v/>
      </c>
      <c r="T36" s="17" t="str">
        <f>MID('TABLA DE SUMINISTROS'!I11,15,1)</f>
        <v/>
      </c>
      <c r="U36" s="17" t="str">
        <f>MID('TABLA DE SUMINISTROS'!I11,16,1)</f>
        <v/>
      </c>
      <c r="V36" s="17" t="str">
        <f>MID('TABLA DE SUMINISTROS'!I11,17,1)</f>
        <v/>
      </c>
      <c r="W36" s="17" t="str">
        <f>MID('TABLA DE SUMINISTROS'!I11,18,1)</f>
        <v/>
      </c>
      <c r="X36" s="17" t="str">
        <f>MID('TABLA DE SUMINISTROS'!I11,19,1)</f>
        <v/>
      </c>
      <c r="Y36" s="17" t="str">
        <f>MID('TABLA DE SUMINISTROS'!I11,20,1)</f>
        <v/>
      </c>
      <c r="Z36" s="52" t="s">
        <v>6</v>
      </c>
      <c r="AA36" s="53"/>
      <c r="AB36" s="53"/>
      <c r="AC36" s="53"/>
      <c r="AD36" s="53"/>
      <c r="AE36" s="54"/>
      <c r="AF36" s="17" t="str">
        <f>MID('TABLA DE SUMINISTROS'!H11,1,1)</f>
        <v/>
      </c>
      <c r="AG36" s="17" t="str">
        <f>MID('TABLA DE SUMINISTROS'!H11,2,1)</f>
        <v/>
      </c>
      <c r="AH36" s="17" t="str">
        <f>MID('TABLA DE SUMINISTROS'!H11,3,1)</f>
        <v/>
      </c>
      <c r="AI36" s="17" t="str">
        <f>MID('TABLA DE SUMINISTROS'!H11,4,1)</f>
        <v/>
      </c>
      <c r="AJ36" s="17" t="str">
        <f>MID('TABLA DE SUMINISTROS'!H11,5,1)</f>
        <v/>
      </c>
    </row>
    <row r="37" spans="1:36" ht="12" customHeight="1" x14ac:dyDescent="0.25">
      <c r="A37" s="47" t="s">
        <v>35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17" t="str">
        <f>MID('TABLA DE SUMINISTROS'!A29,1,1)</f>
        <v/>
      </c>
      <c r="P37" s="17" t="str">
        <f>MID('TABLA DE SUMINISTROS'!A29,2,1)</f>
        <v/>
      </c>
      <c r="Q37" s="17" t="str">
        <f>MID('TABLA DE SUMINISTROS'!A29,3,1)</f>
        <v/>
      </c>
      <c r="R37" s="17" t="str">
        <f>MID('TABLA DE SUMINISTROS'!A29,4,1)</f>
        <v/>
      </c>
      <c r="S37" s="17" t="str">
        <f>MID('TABLA DE SUMINISTROS'!A29,5,1)</f>
        <v/>
      </c>
      <c r="T37" s="17" t="str">
        <f>MID('TABLA DE SUMINISTROS'!A29,6,1)</f>
        <v/>
      </c>
      <c r="U37" s="17" t="str">
        <f>MID('TABLA DE SUMINISTROS'!A29,7,1)</f>
        <v/>
      </c>
      <c r="V37" s="17" t="str">
        <f>MID('TABLA DE SUMINISTROS'!A29,8,1)</f>
        <v/>
      </c>
      <c r="W37" s="17" t="str">
        <f>MID('TABLA DE SUMINISTROS'!A29,9,1)</f>
        <v/>
      </c>
      <c r="X37" s="17" t="str">
        <f>MID('TABLA DE SUMINISTROS'!A29,10,1)</f>
        <v/>
      </c>
      <c r="Y37" s="17" t="str">
        <f>MID('TABLA DE SUMINISTROS'!A29,11,1)</f>
        <v/>
      </c>
      <c r="Z37" s="17" t="str">
        <f>MID('TABLA DE SUMINISTROS'!A29,12,1)</f>
        <v/>
      </c>
      <c r="AA37" s="17" t="str">
        <f>MID('TABLA DE SUMINISTROS'!A29,13,1)</f>
        <v/>
      </c>
      <c r="AB37" s="17" t="str">
        <f>MID('TABLA DE SUMINISTROS'!A29,14,1)</f>
        <v/>
      </c>
      <c r="AC37" s="17" t="str">
        <f>MID('TABLA DE SUMINISTROS'!A29,15,1)</f>
        <v/>
      </c>
      <c r="AD37" s="17" t="str">
        <f>MID('TABLA DE SUMINISTROS'!A29,16,1)</f>
        <v/>
      </c>
      <c r="AE37" s="17" t="str">
        <f>MID('TABLA DE SUMINISTROS'!A29,17,1)</f>
        <v/>
      </c>
      <c r="AF37" s="17" t="str">
        <f>MID('TABLA DE SUMINISTROS'!A29,18,1)</f>
        <v/>
      </c>
      <c r="AG37" s="17" t="str">
        <f>MID('TABLA DE SUMINISTROS'!A29,19,1)</f>
        <v/>
      </c>
      <c r="AH37" s="17" t="str">
        <f>MID('TABLA DE SUMINISTROS'!A29,20,1)</f>
        <v/>
      </c>
      <c r="AI37" s="17" t="str">
        <f>MID('TABLA DE SUMINISTROS'!A29,21,1)</f>
        <v/>
      </c>
      <c r="AJ37" s="17" t="str">
        <f>MID('TABLA DE SUMINISTROS'!A29,22,1)</f>
        <v/>
      </c>
    </row>
    <row r="38" spans="1:36" ht="12" customHeight="1" x14ac:dyDescent="0.25">
      <c r="A38" s="61" t="s">
        <v>19</v>
      </c>
      <c r="B38" s="62"/>
      <c r="C38" s="63"/>
      <c r="D38" s="55" t="str">
        <f>IF('TABLA DE SUMINISTROS'!J29="","",'TABLA DE SUMINISTROS'!J29)</f>
        <v/>
      </c>
      <c r="E38" s="56"/>
      <c r="F38" s="57"/>
      <c r="G38" s="50" t="s">
        <v>7</v>
      </c>
      <c r="H38" s="50"/>
      <c r="I38" s="50"/>
      <c r="J38" s="50"/>
      <c r="K38" s="50"/>
      <c r="L38" s="50"/>
      <c r="M38" s="11" t="s">
        <v>8</v>
      </c>
      <c r="N38" s="55" t="str">
        <f>IF('TABLA DE SUMINISTROS'!K29="","",'TABLA DE SUMINISTROS'!K29)</f>
        <v/>
      </c>
      <c r="O38" s="56"/>
      <c r="P38" s="57"/>
      <c r="Q38" s="13" t="s">
        <v>9</v>
      </c>
      <c r="R38" s="55" t="str">
        <f>IF('TABLA DE SUMINISTROS'!L29="","",'TABLA DE SUMINISTROS'!L29)</f>
        <v/>
      </c>
      <c r="S38" s="56"/>
      <c r="T38" s="57"/>
      <c r="U38" s="11" t="s">
        <v>10</v>
      </c>
      <c r="V38" s="55" t="str">
        <f>IF('TABLA DE SUMINISTROS'!M29="","",'TABLA DE SUMINISTROS'!M29)</f>
        <v/>
      </c>
      <c r="W38" s="56"/>
      <c r="X38" s="57"/>
      <c r="Y38" s="11" t="s">
        <v>11</v>
      </c>
      <c r="Z38" s="55" t="str">
        <f>IF('TABLA DE SUMINISTROS'!N29="","",'TABLA DE SUMINISTROS'!N29)</f>
        <v/>
      </c>
      <c r="AA38" s="56"/>
      <c r="AB38" s="57"/>
      <c r="AC38" s="11" t="s">
        <v>12</v>
      </c>
      <c r="AD38" s="55" t="str">
        <f>IF('TABLA DE SUMINISTROS'!O29="","",'TABLA DE SUMINISTROS'!O29)</f>
        <v/>
      </c>
      <c r="AE38" s="56"/>
      <c r="AF38" s="57"/>
      <c r="AG38" s="11" t="s">
        <v>13</v>
      </c>
      <c r="AH38" s="55" t="str">
        <f>IF('TABLA DE SUMINISTROS'!P29="","",'TABLA DE SUMINISTROS'!P29)</f>
        <v/>
      </c>
      <c r="AI38" s="56"/>
      <c r="AJ38" s="57"/>
    </row>
    <row r="39" spans="1:36" ht="12" customHeight="1" x14ac:dyDescent="0.25">
      <c r="A39" s="44" t="s">
        <v>40</v>
      </c>
      <c r="B39" s="44"/>
      <c r="C39" s="44"/>
      <c r="D39" s="44"/>
      <c r="E39" s="44"/>
      <c r="F39" s="44"/>
      <c r="G39" s="44"/>
      <c r="H39" s="45" t="str">
        <f>IF('TABLA DE SUMINISTROS'!Q29="","",'TABLA DE SUMINISTROS'!Q29)</f>
        <v/>
      </c>
      <c r="I39" s="45"/>
      <c r="J39" s="45"/>
      <c r="K39" s="45"/>
      <c r="L39" s="45"/>
      <c r="M39" s="45"/>
      <c r="N39" s="45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</row>
    <row r="40" spans="1:36" ht="12" customHeight="1" x14ac:dyDescent="0.25">
      <c r="A40" s="67" t="s">
        <v>44</v>
      </c>
      <c r="B40" s="68"/>
      <c r="C40" s="68"/>
      <c r="D40" s="68"/>
      <c r="E40" s="68"/>
      <c r="F40" s="68"/>
      <c r="G40" s="68"/>
      <c r="H40" s="69"/>
      <c r="I40" s="52" t="s">
        <v>47</v>
      </c>
      <c r="J40" s="94"/>
      <c r="K40" s="29" t="s">
        <v>45</v>
      </c>
      <c r="L40" s="29"/>
      <c r="M40" s="11"/>
      <c r="N40" s="26"/>
      <c r="O40" s="27"/>
      <c r="P40" s="30" t="s">
        <v>47</v>
      </c>
      <c r="Q40" s="13" t="s">
        <v>46</v>
      </c>
      <c r="R40" s="26"/>
      <c r="S40" s="27"/>
      <c r="T40" s="28"/>
      <c r="U40" s="72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4"/>
    </row>
    <row r="41" spans="1:36" ht="4.5" customHeight="1" thickBot="1" x14ac:dyDescent="0.3"/>
    <row r="42" spans="1:36" ht="12" customHeight="1" x14ac:dyDescent="0.25">
      <c r="A42" s="91" t="s">
        <v>41</v>
      </c>
      <c r="B42" s="92"/>
      <c r="C42" s="92"/>
      <c r="D42" s="92"/>
      <c r="E42" s="92"/>
      <c r="F42" s="93"/>
      <c r="G42" s="64" t="str">
        <f>UPPER(CONCATENATE('TABLA DE SUMINISTROS'!R30,""))</f>
        <v/>
      </c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6"/>
      <c r="Z42" s="21" t="s">
        <v>42</v>
      </c>
      <c r="AA42" s="22"/>
      <c r="AB42" s="25"/>
      <c r="AC42" s="25"/>
      <c r="AD42" s="25" t="str">
        <f>UPPER(CONCATENATE('TABLA DE SUMINISTROS'!S30,))</f>
        <v/>
      </c>
      <c r="AE42" s="25"/>
      <c r="AF42" s="25"/>
      <c r="AG42" s="25"/>
      <c r="AH42" s="25"/>
      <c r="AI42" s="25"/>
      <c r="AJ42" s="25"/>
    </row>
    <row r="43" spans="1:36" ht="12" customHeight="1" x14ac:dyDescent="0.25">
      <c r="A43" s="47" t="s">
        <v>0</v>
      </c>
      <c r="B43" s="48"/>
      <c r="C43" s="49"/>
      <c r="D43" s="51" t="str">
        <f>UPPER(CONCATENATE('TABLA DE SUMINISTROS'!B30," ",'TABLA DE SUMINISTROS'!C30))</f>
        <v xml:space="preserve"> </v>
      </c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2" t="s">
        <v>1</v>
      </c>
      <c r="AA43" s="53"/>
      <c r="AB43" s="53"/>
      <c r="AC43" s="53"/>
      <c r="AD43" s="53"/>
      <c r="AE43" s="54"/>
      <c r="AF43" s="59" t="str">
        <f>UPPER('TABLA DE SUMINISTROS'!D30)</f>
        <v/>
      </c>
      <c r="AG43" s="59"/>
      <c r="AH43" s="59"/>
      <c r="AI43" s="59"/>
      <c r="AJ43" s="59"/>
    </row>
    <row r="44" spans="1:36" ht="12" customHeight="1" x14ac:dyDescent="0.25">
      <c r="A44" s="47" t="s">
        <v>2</v>
      </c>
      <c r="B44" s="48"/>
      <c r="C44" s="49"/>
      <c r="D44" s="51" t="str">
        <f>UPPER('TABLA DE SUMINISTROS'!F30)</f>
        <v/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0" t="s">
        <v>3</v>
      </c>
      <c r="P44" s="50"/>
      <c r="Q44" s="50"/>
      <c r="R44" s="51" t="str">
        <f>UPPER('TABLA DE SUMINISTROS'!G30)</f>
        <v/>
      </c>
      <c r="S44" s="51"/>
      <c r="T44" s="51"/>
      <c r="U44" s="51"/>
      <c r="V44" s="51"/>
      <c r="W44" s="51"/>
      <c r="X44" s="51"/>
      <c r="Y44" s="51"/>
      <c r="Z44" s="51"/>
      <c r="AA44" s="51"/>
      <c r="AB44" s="52" t="s">
        <v>4</v>
      </c>
      <c r="AC44" s="53"/>
      <c r="AD44" s="53"/>
      <c r="AE44" s="54"/>
      <c r="AF44" s="17" t="str">
        <f>MID('TABLA DE SUMINISTROS'!E30,1,1)</f>
        <v/>
      </c>
      <c r="AG44" s="17" t="str">
        <f>MID('TABLA DE SUMINISTROS'!E30,2,1)</f>
        <v/>
      </c>
      <c r="AH44" s="17" t="str">
        <f>MID('TABLA DE SUMINISTROS'!E30,3,1)</f>
        <v/>
      </c>
      <c r="AI44" s="17" t="str">
        <f>MID('TABLA DE SUMINISTROS'!E30,4,1)</f>
        <v/>
      </c>
      <c r="AJ44" s="17" t="str">
        <f>MID('TABLA DE SUMINISTROS'!E30,5,1)</f>
        <v/>
      </c>
    </row>
    <row r="45" spans="1:36" ht="12" customHeight="1" x14ac:dyDescent="0.25">
      <c r="A45" s="47" t="s">
        <v>5</v>
      </c>
      <c r="B45" s="48"/>
      <c r="C45" s="48"/>
      <c r="D45" s="48"/>
      <c r="E45" s="49"/>
      <c r="F45" s="17" t="str">
        <f>MID('TABLA DE SUMINISTROS'!I6,1,1)</f>
        <v/>
      </c>
      <c r="G45" s="17" t="str">
        <f>MID('TABLA DE SUMINISTROS'!I6,2,1)</f>
        <v/>
      </c>
      <c r="H45" s="17" t="str">
        <f>MID('TABLA DE SUMINISTROS'!I6,3,1)</f>
        <v/>
      </c>
      <c r="I45" s="17" t="str">
        <f>MID('TABLA DE SUMINISTROS'!I6,4,1)</f>
        <v/>
      </c>
      <c r="J45" s="17" t="str">
        <f>MID('TABLA DE SUMINISTROS'!I6,5,1)</f>
        <v/>
      </c>
      <c r="K45" s="17" t="str">
        <f>MID('TABLA DE SUMINISTROS'!I6,6,1)</f>
        <v/>
      </c>
      <c r="L45" s="17" t="str">
        <f>MID('TABLA DE SUMINISTROS'!I6,7,1)</f>
        <v/>
      </c>
      <c r="M45" s="17" t="str">
        <f>MID('TABLA DE SUMINISTROS'!I6,8,1)</f>
        <v/>
      </c>
      <c r="N45" s="17" t="str">
        <f>MID('TABLA DE SUMINISTROS'!I6,9,1)</f>
        <v/>
      </c>
      <c r="O45" s="17" t="str">
        <f>MID('TABLA DE SUMINISTROS'!I6,10,1)</f>
        <v/>
      </c>
      <c r="P45" s="17" t="str">
        <f>MID('TABLA DE SUMINISTROS'!I6,11,1)</f>
        <v/>
      </c>
      <c r="Q45" s="17" t="str">
        <f>MID('TABLA DE SUMINISTROS'!I6,12,1)</f>
        <v/>
      </c>
      <c r="R45" s="17" t="str">
        <f>MID('TABLA DE SUMINISTROS'!I6,13,1)</f>
        <v/>
      </c>
      <c r="S45" s="17" t="str">
        <f>MID('TABLA DE SUMINISTROS'!I6,14,1)</f>
        <v/>
      </c>
      <c r="T45" s="17" t="str">
        <f>MID('TABLA DE SUMINISTROS'!I6,15,1)</f>
        <v/>
      </c>
      <c r="U45" s="17" t="str">
        <f>MID('TABLA DE SUMINISTROS'!I6,16,1)</f>
        <v/>
      </c>
      <c r="V45" s="17" t="str">
        <f>MID('TABLA DE SUMINISTROS'!I6,17,1)</f>
        <v/>
      </c>
      <c r="W45" s="17" t="str">
        <f>MID('TABLA DE SUMINISTROS'!I6,18,1)</f>
        <v/>
      </c>
      <c r="X45" s="17" t="str">
        <f>MID('TABLA DE SUMINISTROS'!I6,19,1)</f>
        <v/>
      </c>
      <c r="Y45" s="17" t="str">
        <f>MID('TABLA DE SUMINISTROS'!I6,20,1)</f>
        <v/>
      </c>
      <c r="Z45" s="52" t="s">
        <v>6</v>
      </c>
      <c r="AA45" s="53"/>
      <c r="AB45" s="53"/>
      <c r="AC45" s="53"/>
      <c r="AD45" s="53"/>
      <c r="AE45" s="54"/>
      <c r="AF45" s="17" t="str">
        <f>MID('TABLA DE SUMINISTROS'!H12,1,1)</f>
        <v/>
      </c>
      <c r="AG45" s="17" t="str">
        <f>MID('TABLA DE SUMINISTROS'!H12,2,1)</f>
        <v/>
      </c>
      <c r="AH45" s="17" t="str">
        <f>MID('TABLA DE SUMINISTROS'!H12,3,1)</f>
        <v/>
      </c>
      <c r="AI45" s="17" t="str">
        <f>MID('TABLA DE SUMINISTROS'!H12,4,1)</f>
        <v/>
      </c>
      <c r="AJ45" s="17" t="str">
        <f>MID('TABLA DE SUMINISTROS'!H12,5,1)</f>
        <v/>
      </c>
    </row>
    <row r="46" spans="1:36" ht="12" customHeight="1" x14ac:dyDescent="0.25">
      <c r="A46" s="47" t="s">
        <v>35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17" t="str">
        <f>MID('TABLA DE SUMINISTROS'!A30,1,1)</f>
        <v/>
      </c>
      <c r="P46" s="17" t="str">
        <f>MID('TABLA DE SUMINISTROS'!A30,2,1)</f>
        <v/>
      </c>
      <c r="Q46" s="17" t="str">
        <f>MID('TABLA DE SUMINISTROS'!A30,3,1)</f>
        <v/>
      </c>
      <c r="R46" s="17" t="str">
        <f>MID('TABLA DE SUMINISTROS'!A30,4,1)</f>
        <v/>
      </c>
      <c r="S46" s="17" t="str">
        <f>MID('TABLA DE SUMINISTROS'!A30,5,1)</f>
        <v/>
      </c>
      <c r="T46" s="17" t="str">
        <f>MID('TABLA DE SUMINISTROS'!A30,6,1)</f>
        <v/>
      </c>
      <c r="U46" s="17" t="str">
        <f>MID('TABLA DE SUMINISTROS'!A30,7,1)</f>
        <v/>
      </c>
      <c r="V46" s="17" t="str">
        <f>MID('TABLA DE SUMINISTROS'!A30,8,1)</f>
        <v/>
      </c>
      <c r="W46" s="17" t="str">
        <f>MID('TABLA DE SUMINISTROS'!A30,9,1)</f>
        <v/>
      </c>
      <c r="X46" s="17" t="str">
        <f>MID('TABLA DE SUMINISTROS'!A30,10,1)</f>
        <v/>
      </c>
      <c r="Y46" s="17" t="str">
        <f>MID('TABLA DE SUMINISTROS'!A30,11,1)</f>
        <v/>
      </c>
      <c r="Z46" s="17" t="str">
        <f>MID('TABLA DE SUMINISTROS'!A30,12,1)</f>
        <v/>
      </c>
      <c r="AA46" s="17" t="str">
        <f>MID('TABLA DE SUMINISTROS'!A30,13,1)</f>
        <v/>
      </c>
      <c r="AB46" s="17" t="str">
        <f>MID('TABLA DE SUMINISTROS'!A30,14,1)</f>
        <v/>
      </c>
      <c r="AC46" s="17" t="str">
        <f>MID('TABLA DE SUMINISTROS'!A30,15,1)</f>
        <v/>
      </c>
      <c r="AD46" s="17" t="str">
        <f>MID('TABLA DE SUMINISTROS'!A30,16,1)</f>
        <v/>
      </c>
      <c r="AE46" s="17" t="str">
        <f>MID('TABLA DE SUMINISTROS'!A30,17,1)</f>
        <v/>
      </c>
      <c r="AF46" s="17" t="str">
        <f>MID('TABLA DE SUMINISTROS'!A30,18,1)</f>
        <v/>
      </c>
      <c r="AG46" s="17" t="str">
        <f>MID('TABLA DE SUMINISTROS'!A30,19,1)</f>
        <v/>
      </c>
      <c r="AH46" s="17" t="str">
        <f>MID('TABLA DE SUMINISTROS'!A30,20,1)</f>
        <v/>
      </c>
      <c r="AI46" s="17" t="str">
        <f>MID('TABLA DE SUMINISTROS'!A30,21,1)</f>
        <v/>
      </c>
      <c r="AJ46" s="17" t="str">
        <f>MID('TABLA DE SUMINISTROS'!A30,22,1)</f>
        <v/>
      </c>
    </row>
    <row r="47" spans="1:36" ht="12" customHeight="1" x14ac:dyDescent="0.25">
      <c r="A47" s="61" t="s">
        <v>19</v>
      </c>
      <c r="B47" s="62"/>
      <c r="C47" s="63"/>
      <c r="D47" s="55" t="str">
        <f>IF('TABLA DE SUMINISTROS'!J30="","",'TABLA DE SUMINISTROS'!J30)</f>
        <v/>
      </c>
      <c r="E47" s="56"/>
      <c r="F47" s="57"/>
      <c r="G47" s="50" t="s">
        <v>7</v>
      </c>
      <c r="H47" s="50"/>
      <c r="I47" s="50"/>
      <c r="J47" s="50"/>
      <c r="K47" s="50"/>
      <c r="L47" s="50"/>
      <c r="M47" s="11" t="s">
        <v>8</v>
      </c>
      <c r="N47" s="55" t="str">
        <f>IF('TABLA DE SUMINISTROS'!K30="","",'TABLA DE SUMINISTROS'!K30)</f>
        <v/>
      </c>
      <c r="O47" s="56"/>
      <c r="P47" s="57"/>
      <c r="Q47" s="13" t="s">
        <v>9</v>
      </c>
      <c r="R47" s="55" t="str">
        <f>IF('TABLA DE SUMINISTROS'!L30="","",'TABLA DE SUMINISTROS'!L30)</f>
        <v/>
      </c>
      <c r="S47" s="56"/>
      <c r="T47" s="57"/>
      <c r="U47" s="11" t="s">
        <v>10</v>
      </c>
      <c r="V47" s="55" t="str">
        <f>IF('TABLA DE SUMINISTROS'!M30="","",'TABLA DE SUMINISTROS'!M30)</f>
        <v/>
      </c>
      <c r="W47" s="56"/>
      <c r="X47" s="57"/>
      <c r="Y47" s="11" t="s">
        <v>11</v>
      </c>
      <c r="Z47" s="55" t="str">
        <f>IF('TABLA DE SUMINISTROS'!N30="","",'TABLA DE SUMINISTROS'!N30)</f>
        <v/>
      </c>
      <c r="AA47" s="56"/>
      <c r="AB47" s="57"/>
      <c r="AC47" s="11" t="s">
        <v>12</v>
      </c>
      <c r="AD47" s="55" t="str">
        <f>IF('TABLA DE SUMINISTROS'!O30="","",'TABLA DE SUMINISTROS'!O30)</f>
        <v/>
      </c>
      <c r="AE47" s="56"/>
      <c r="AF47" s="57"/>
      <c r="AG47" s="11" t="s">
        <v>13</v>
      </c>
      <c r="AH47" s="55" t="str">
        <f>IF('TABLA DE SUMINISTROS'!P30="","",'TABLA DE SUMINISTROS'!P30)</f>
        <v/>
      </c>
      <c r="AI47" s="56"/>
      <c r="AJ47" s="57"/>
    </row>
    <row r="48" spans="1:36" ht="12" customHeight="1" x14ac:dyDescent="0.25">
      <c r="A48" s="44" t="s">
        <v>40</v>
      </c>
      <c r="B48" s="44"/>
      <c r="C48" s="44"/>
      <c r="D48" s="44"/>
      <c r="E48" s="44"/>
      <c r="F48" s="44"/>
      <c r="G48" s="44"/>
      <c r="H48" s="45" t="str">
        <f>IF('TABLA DE SUMINISTROS'!Q30="","",'TABLA DE SUMINISTROS'!Q30)</f>
        <v/>
      </c>
      <c r="I48" s="45"/>
      <c r="J48" s="45"/>
      <c r="K48" s="45"/>
      <c r="L48" s="45"/>
      <c r="M48" s="45"/>
      <c r="N48" s="45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</row>
    <row r="49" spans="1:36" ht="12" customHeight="1" x14ac:dyDescent="0.25">
      <c r="A49" s="67" t="s">
        <v>44</v>
      </c>
      <c r="B49" s="68"/>
      <c r="C49" s="68"/>
      <c r="D49" s="68"/>
      <c r="E49" s="68"/>
      <c r="F49" s="68"/>
      <c r="G49" s="68"/>
      <c r="H49" s="69"/>
      <c r="I49" s="52" t="s">
        <v>47</v>
      </c>
      <c r="J49" s="94"/>
      <c r="K49" s="29" t="s">
        <v>45</v>
      </c>
      <c r="L49" s="29"/>
      <c r="M49" s="11"/>
      <c r="N49" s="26"/>
      <c r="O49" s="27"/>
      <c r="P49" s="30" t="s">
        <v>47</v>
      </c>
      <c r="Q49" s="13" t="s">
        <v>46</v>
      </c>
      <c r="R49" s="26"/>
      <c r="S49" s="27"/>
      <c r="T49" s="28"/>
      <c r="U49" s="72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4"/>
    </row>
    <row r="50" spans="1:36" ht="5.25" customHeight="1" thickBot="1" x14ac:dyDescent="0.3"/>
    <row r="51" spans="1:36" ht="12" customHeight="1" x14ac:dyDescent="0.25">
      <c r="A51" s="91" t="s">
        <v>41</v>
      </c>
      <c r="B51" s="92"/>
      <c r="C51" s="92"/>
      <c r="D51" s="92"/>
      <c r="E51" s="92"/>
      <c r="F51" s="93"/>
      <c r="G51" s="64" t="str">
        <f>UPPER(CONCATENATE('TABLA DE SUMINISTROS'!R31,""))</f>
        <v/>
      </c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6"/>
      <c r="Z51" s="21" t="s">
        <v>42</v>
      </c>
      <c r="AA51" s="22"/>
      <c r="AB51" s="25"/>
      <c r="AC51" s="25"/>
      <c r="AD51" s="25" t="str">
        <f>UPPER(CONCATENATE('TABLA DE SUMINISTROS'!S31,))</f>
        <v/>
      </c>
      <c r="AE51" s="25"/>
      <c r="AF51" s="25"/>
      <c r="AG51" s="25"/>
      <c r="AH51" s="25"/>
      <c r="AI51" s="25"/>
      <c r="AJ51" s="25"/>
    </row>
    <row r="52" spans="1:36" ht="12" customHeight="1" x14ac:dyDescent="0.25">
      <c r="A52" s="47" t="s">
        <v>0</v>
      </c>
      <c r="B52" s="48"/>
      <c r="C52" s="49"/>
      <c r="D52" s="51" t="str">
        <f>UPPER(CONCATENATE('TABLA DE SUMINISTROS'!B31," ",'TABLA DE SUMINISTROS'!C31))</f>
        <v xml:space="preserve"> 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2" t="s">
        <v>1</v>
      </c>
      <c r="AA52" s="53"/>
      <c r="AB52" s="53"/>
      <c r="AC52" s="53"/>
      <c r="AD52" s="53"/>
      <c r="AE52" s="54"/>
      <c r="AF52" s="59" t="str">
        <f>UPPER('TABLA DE SUMINISTROS'!D31)</f>
        <v/>
      </c>
      <c r="AG52" s="59"/>
      <c r="AH52" s="59"/>
      <c r="AI52" s="59"/>
      <c r="AJ52" s="59"/>
    </row>
    <row r="53" spans="1:36" ht="12" customHeight="1" x14ac:dyDescent="0.25">
      <c r="A53" s="47" t="s">
        <v>2</v>
      </c>
      <c r="B53" s="48"/>
      <c r="C53" s="49"/>
      <c r="D53" s="51" t="str">
        <f>UPPER('TABLA DE SUMINISTROS'!F31)</f>
        <v/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0" t="s">
        <v>3</v>
      </c>
      <c r="P53" s="50"/>
      <c r="Q53" s="50"/>
      <c r="R53" s="51" t="str">
        <f>UPPER('TABLA DE SUMINISTROS'!G31)</f>
        <v/>
      </c>
      <c r="S53" s="51"/>
      <c r="T53" s="51"/>
      <c r="U53" s="51"/>
      <c r="V53" s="51"/>
      <c r="W53" s="51"/>
      <c r="X53" s="51"/>
      <c r="Y53" s="51"/>
      <c r="Z53" s="51"/>
      <c r="AA53" s="51"/>
      <c r="AB53" s="52" t="s">
        <v>4</v>
      </c>
      <c r="AC53" s="53"/>
      <c r="AD53" s="53"/>
      <c r="AE53" s="54"/>
      <c r="AF53" s="17" t="str">
        <f>MID('TABLA DE SUMINISTROS'!E31,1,1)</f>
        <v/>
      </c>
      <c r="AG53" s="17" t="str">
        <f>MID('TABLA DE SUMINISTROS'!E31,2,1)</f>
        <v/>
      </c>
      <c r="AH53" s="17" t="str">
        <f>MID('TABLA DE SUMINISTROS'!E31,3,1)</f>
        <v/>
      </c>
      <c r="AI53" s="17" t="str">
        <f>MID('TABLA DE SUMINISTROS'!E31,4,1)</f>
        <v/>
      </c>
      <c r="AJ53" s="17" t="str">
        <f>MID('TABLA DE SUMINISTROS'!E31,5,1)</f>
        <v/>
      </c>
    </row>
    <row r="54" spans="1:36" ht="12" customHeight="1" x14ac:dyDescent="0.25">
      <c r="A54" s="47" t="s">
        <v>5</v>
      </c>
      <c r="B54" s="48"/>
      <c r="C54" s="48"/>
      <c r="D54" s="48"/>
      <c r="E54" s="49"/>
      <c r="F54" s="17" t="str">
        <f>MID('TABLA DE SUMINISTROS'!I7,1,1)</f>
        <v/>
      </c>
      <c r="G54" s="17" t="str">
        <f>MID('TABLA DE SUMINISTROS'!I7,2,1)</f>
        <v/>
      </c>
      <c r="H54" s="17" t="str">
        <f>MID('TABLA DE SUMINISTROS'!I7,3,1)</f>
        <v/>
      </c>
      <c r="I54" s="17" t="str">
        <f>MID('TABLA DE SUMINISTROS'!I7,4,1)</f>
        <v/>
      </c>
      <c r="J54" s="17" t="str">
        <f>MID('TABLA DE SUMINISTROS'!I7,5,1)</f>
        <v/>
      </c>
      <c r="K54" s="17" t="str">
        <f>MID('TABLA DE SUMINISTROS'!I7,6,1)</f>
        <v/>
      </c>
      <c r="L54" s="17" t="str">
        <f>MID('TABLA DE SUMINISTROS'!I7,7,1)</f>
        <v/>
      </c>
      <c r="M54" s="17" t="str">
        <f>MID('TABLA DE SUMINISTROS'!I7,8,1)</f>
        <v/>
      </c>
      <c r="N54" s="17" t="str">
        <f>MID('TABLA DE SUMINISTROS'!I7,9,1)</f>
        <v/>
      </c>
      <c r="O54" s="17" t="str">
        <f>MID('TABLA DE SUMINISTROS'!I7,10,1)</f>
        <v/>
      </c>
      <c r="P54" s="17" t="str">
        <f>MID('TABLA DE SUMINISTROS'!I7,11,1)</f>
        <v/>
      </c>
      <c r="Q54" s="17" t="str">
        <f>MID('TABLA DE SUMINISTROS'!I7,12,1)</f>
        <v/>
      </c>
      <c r="R54" s="17" t="str">
        <f>MID('TABLA DE SUMINISTROS'!I7,13,1)</f>
        <v/>
      </c>
      <c r="S54" s="17" t="str">
        <f>MID('TABLA DE SUMINISTROS'!I7,14,1)</f>
        <v/>
      </c>
      <c r="T54" s="17" t="str">
        <f>MID('TABLA DE SUMINISTROS'!I7,15,1)</f>
        <v/>
      </c>
      <c r="U54" s="17" t="str">
        <f>MID('TABLA DE SUMINISTROS'!I7,16,1)</f>
        <v/>
      </c>
      <c r="V54" s="17" t="str">
        <f>MID('TABLA DE SUMINISTROS'!I7,17,1)</f>
        <v/>
      </c>
      <c r="W54" s="17" t="str">
        <f>MID('TABLA DE SUMINISTROS'!I7,18,1)</f>
        <v/>
      </c>
      <c r="X54" s="17" t="str">
        <f>MID('TABLA DE SUMINISTROS'!I7,19,1)</f>
        <v/>
      </c>
      <c r="Y54" s="17" t="str">
        <f>MID('TABLA DE SUMINISTROS'!I7,20,1)</f>
        <v/>
      </c>
      <c r="Z54" s="52" t="s">
        <v>6</v>
      </c>
      <c r="AA54" s="53"/>
      <c r="AB54" s="53"/>
      <c r="AC54" s="53"/>
      <c r="AD54" s="53"/>
      <c r="AE54" s="54"/>
      <c r="AF54" s="17" t="str">
        <f>MID('TABLA DE SUMINISTROS'!H13,1,1)</f>
        <v/>
      </c>
      <c r="AG54" s="17" t="str">
        <f>MID('TABLA DE SUMINISTROS'!H13,2,1)</f>
        <v/>
      </c>
      <c r="AH54" s="17" t="str">
        <f>MID('TABLA DE SUMINISTROS'!H13,3,1)</f>
        <v/>
      </c>
      <c r="AI54" s="17" t="str">
        <f>MID('TABLA DE SUMINISTROS'!H13,4,1)</f>
        <v/>
      </c>
      <c r="AJ54" s="17" t="str">
        <f>MID('TABLA DE SUMINISTROS'!H13,5,1)</f>
        <v/>
      </c>
    </row>
    <row r="55" spans="1:36" ht="12" customHeight="1" x14ac:dyDescent="0.25">
      <c r="A55" s="47" t="s">
        <v>35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9"/>
      <c r="O55" s="17" t="str">
        <f>MID('TABLA DE SUMINISTROS'!A31,1,1)</f>
        <v/>
      </c>
      <c r="P55" s="17" t="str">
        <f>MID('TABLA DE SUMINISTROS'!A31,2,1)</f>
        <v/>
      </c>
      <c r="Q55" s="17" t="str">
        <f>MID('TABLA DE SUMINISTROS'!A31,3,1)</f>
        <v/>
      </c>
      <c r="R55" s="17" t="str">
        <f>MID('TABLA DE SUMINISTROS'!A31,4,1)</f>
        <v/>
      </c>
      <c r="S55" s="17" t="str">
        <f>MID('TABLA DE SUMINISTROS'!A31,5,1)</f>
        <v/>
      </c>
      <c r="T55" s="17" t="str">
        <f>MID('TABLA DE SUMINISTROS'!A31,6,1)</f>
        <v/>
      </c>
      <c r="U55" s="17" t="str">
        <f>MID('TABLA DE SUMINISTROS'!A31,7,1)</f>
        <v/>
      </c>
      <c r="V55" s="17" t="str">
        <f>MID('TABLA DE SUMINISTROS'!A31,8,1)</f>
        <v/>
      </c>
      <c r="W55" s="17" t="str">
        <f>MID('TABLA DE SUMINISTROS'!A31,9,1)</f>
        <v/>
      </c>
      <c r="X55" s="17" t="str">
        <f>MID('TABLA DE SUMINISTROS'!A31,10,1)</f>
        <v/>
      </c>
      <c r="Y55" s="17" t="str">
        <f>MID('TABLA DE SUMINISTROS'!A31,11,1)</f>
        <v/>
      </c>
      <c r="Z55" s="17" t="str">
        <f>MID('TABLA DE SUMINISTROS'!A31,12,1)</f>
        <v/>
      </c>
      <c r="AA55" s="17" t="str">
        <f>MID('TABLA DE SUMINISTROS'!A31,13,1)</f>
        <v/>
      </c>
      <c r="AB55" s="17" t="str">
        <f>MID('TABLA DE SUMINISTROS'!A31,14,1)</f>
        <v/>
      </c>
      <c r="AC55" s="17" t="str">
        <f>MID('TABLA DE SUMINISTROS'!A31,15,1)</f>
        <v/>
      </c>
      <c r="AD55" s="17" t="str">
        <f>MID('TABLA DE SUMINISTROS'!A31,16,1)</f>
        <v/>
      </c>
      <c r="AE55" s="17" t="str">
        <f>MID('TABLA DE SUMINISTROS'!A31,17,1)</f>
        <v/>
      </c>
      <c r="AF55" s="17" t="str">
        <f>MID('TABLA DE SUMINISTROS'!A31,18,1)</f>
        <v/>
      </c>
      <c r="AG55" s="17" t="str">
        <f>MID('TABLA DE SUMINISTROS'!A31,19,1)</f>
        <v/>
      </c>
      <c r="AH55" s="17" t="str">
        <f>MID('TABLA DE SUMINISTROS'!A31,20,1)</f>
        <v/>
      </c>
      <c r="AI55" s="17" t="str">
        <f>MID('TABLA DE SUMINISTROS'!A31,21,1)</f>
        <v/>
      </c>
      <c r="AJ55" s="17" t="str">
        <f>MID('TABLA DE SUMINISTROS'!A25,22,1)</f>
        <v/>
      </c>
    </row>
    <row r="56" spans="1:36" ht="12" customHeight="1" x14ac:dyDescent="0.25">
      <c r="A56" s="61" t="s">
        <v>19</v>
      </c>
      <c r="B56" s="62"/>
      <c r="C56" s="63"/>
      <c r="D56" s="55" t="str">
        <f>IF('TABLA DE SUMINISTROS'!J31="","",'TABLA DE SUMINISTROS'!J31)</f>
        <v/>
      </c>
      <c r="E56" s="56"/>
      <c r="F56" s="57"/>
      <c r="G56" s="50" t="s">
        <v>7</v>
      </c>
      <c r="H56" s="50"/>
      <c r="I56" s="50"/>
      <c r="J56" s="50"/>
      <c r="K56" s="50"/>
      <c r="L56" s="50"/>
      <c r="M56" s="11" t="s">
        <v>8</v>
      </c>
      <c r="N56" s="55" t="str">
        <f>IF('TABLA DE SUMINISTROS'!K31="","",'TABLA DE SUMINISTROS'!K31)</f>
        <v/>
      </c>
      <c r="O56" s="56"/>
      <c r="P56" s="57"/>
      <c r="Q56" s="13" t="s">
        <v>9</v>
      </c>
      <c r="R56" s="55" t="str">
        <f>IF('TABLA DE SUMINISTROS'!L31="","",'TABLA DE SUMINISTROS'!L31)</f>
        <v/>
      </c>
      <c r="S56" s="56"/>
      <c r="T56" s="57"/>
      <c r="U56" s="11" t="s">
        <v>10</v>
      </c>
      <c r="V56" s="55" t="str">
        <f>IF('TABLA DE SUMINISTROS'!M31="","",'TABLA DE SUMINISTROS'!M31)</f>
        <v/>
      </c>
      <c r="W56" s="56"/>
      <c r="X56" s="57"/>
      <c r="Y56" s="11" t="s">
        <v>11</v>
      </c>
      <c r="Z56" s="55" t="str">
        <f>IF('TABLA DE SUMINISTROS'!N31="","",'TABLA DE SUMINISTROS'!N31)</f>
        <v/>
      </c>
      <c r="AA56" s="56"/>
      <c r="AB56" s="57"/>
      <c r="AC56" s="11" t="s">
        <v>12</v>
      </c>
      <c r="AD56" s="55" t="str">
        <f>IF('TABLA DE SUMINISTROS'!O31="","",'TABLA DE SUMINISTROS'!O31)</f>
        <v/>
      </c>
      <c r="AE56" s="56"/>
      <c r="AF56" s="57"/>
      <c r="AG56" s="11" t="s">
        <v>13</v>
      </c>
      <c r="AH56" s="55" t="str">
        <f>IF('TABLA DE SUMINISTROS'!P31="","",'TABLA DE SUMINISTROS'!P31)</f>
        <v/>
      </c>
      <c r="AI56" s="56"/>
      <c r="AJ56" s="57"/>
    </row>
    <row r="57" spans="1:36" ht="12" customHeight="1" x14ac:dyDescent="0.25">
      <c r="A57" s="44" t="s">
        <v>40</v>
      </c>
      <c r="B57" s="44"/>
      <c r="C57" s="44"/>
      <c r="D57" s="44"/>
      <c r="E57" s="44"/>
      <c r="F57" s="44"/>
      <c r="G57" s="44"/>
      <c r="H57" s="45" t="str">
        <f>IF('TABLA DE SUMINISTROS'!Q31="","",'TABLA DE SUMINISTROS'!Q31)</f>
        <v/>
      </c>
      <c r="I57" s="45"/>
      <c r="J57" s="45"/>
      <c r="K57" s="45"/>
      <c r="L57" s="45"/>
      <c r="M57" s="45"/>
      <c r="N57" s="45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</row>
    <row r="58" spans="1:36" ht="12" customHeight="1" x14ac:dyDescent="0.25">
      <c r="A58" s="67" t="s">
        <v>44</v>
      </c>
      <c r="B58" s="89"/>
      <c r="C58" s="89"/>
      <c r="D58" s="89"/>
      <c r="E58" s="89"/>
      <c r="F58" s="89"/>
      <c r="G58" s="89"/>
      <c r="H58" s="90"/>
      <c r="I58" s="52" t="s">
        <v>47</v>
      </c>
      <c r="J58" s="54"/>
      <c r="K58" s="29" t="s">
        <v>45</v>
      </c>
      <c r="L58" s="29"/>
      <c r="M58" s="11"/>
      <c r="N58" s="26"/>
      <c r="O58" s="27"/>
      <c r="P58" s="30" t="s">
        <v>47</v>
      </c>
      <c r="Q58" s="13" t="s">
        <v>46</v>
      </c>
      <c r="R58" s="26"/>
      <c r="S58" s="27"/>
      <c r="T58" s="28"/>
      <c r="U58" s="72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4"/>
    </row>
    <row r="59" spans="1:36" ht="3.75" customHeight="1" x14ac:dyDescent="0.25"/>
    <row r="60" spans="1:36" ht="11.25" customHeight="1" x14ac:dyDescent="0.25">
      <c r="A60" s="77" t="s">
        <v>52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9"/>
      <c r="AJ60" s="24"/>
    </row>
    <row r="61" spans="1:36" ht="9.75" customHeight="1" x14ac:dyDescent="0.25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2"/>
      <c r="AJ61" s="23"/>
    </row>
    <row r="62" spans="1:36" ht="12" customHeight="1" x14ac:dyDescent="0.25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2"/>
      <c r="AJ62" s="23"/>
    </row>
    <row r="63" spans="1:36" s="9" customFormat="1" ht="17.25" customHeight="1" thickBot="1" x14ac:dyDescent="0.3">
      <c r="A63" s="86" t="s">
        <v>16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</row>
    <row r="64" spans="1:36" ht="5.25" customHeight="1" x14ac:dyDescent="0.25">
      <c r="A64" s="87" t="s">
        <v>33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</row>
    <row r="65" spans="1:36" ht="1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</row>
    <row r="66" spans="1:36" ht="10.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</row>
    <row r="67" spans="1:36" ht="12" customHeight="1" x14ac:dyDescent="0.25">
      <c r="A67" s="12" t="s">
        <v>17</v>
      </c>
      <c r="B67" s="14"/>
      <c r="C67" s="14"/>
      <c r="D67" s="14"/>
      <c r="E67" s="14"/>
      <c r="F67" s="14"/>
      <c r="G67" s="14"/>
      <c r="H67" s="14"/>
      <c r="I67" s="14"/>
      <c r="J67" s="15"/>
      <c r="K67" s="15"/>
      <c r="L67" s="83" t="s">
        <v>43</v>
      </c>
      <c r="M67" s="83"/>
      <c r="N67" s="83"/>
      <c r="O67" s="83"/>
      <c r="P67" s="83"/>
      <c r="Q67" s="83"/>
      <c r="R67" s="76" t="s">
        <v>14</v>
      </c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</row>
    <row r="68" spans="1:36" ht="24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5"/>
      <c r="K68" s="15"/>
      <c r="L68" s="83"/>
      <c r="M68" s="83"/>
      <c r="N68" s="83"/>
      <c r="O68" s="83"/>
      <c r="P68" s="83"/>
      <c r="Q68" s="83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</row>
    <row r="69" spans="1:36" ht="12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5"/>
      <c r="K69" s="15"/>
      <c r="L69" s="83"/>
      <c r="M69" s="83"/>
      <c r="N69" s="83"/>
      <c r="O69" s="83"/>
      <c r="P69" s="83"/>
      <c r="Q69" s="83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</row>
    <row r="70" spans="1:36" ht="12" customHeight="1" x14ac:dyDescent="0.25">
      <c r="A70" s="12"/>
      <c r="B70" s="14"/>
      <c r="C70" s="14"/>
      <c r="D70" s="14"/>
      <c r="E70" s="14"/>
      <c r="F70" s="14"/>
      <c r="G70" s="14"/>
      <c r="H70" s="14"/>
      <c r="I70" s="14"/>
      <c r="J70" s="16"/>
      <c r="K70" s="12"/>
      <c r="L70" s="12"/>
      <c r="M70" s="12"/>
      <c r="N70" s="85" t="s">
        <v>15</v>
      </c>
      <c r="O70" s="85"/>
      <c r="P70" s="85"/>
      <c r="Q70" s="85"/>
      <c r="R70" s="76" t="s">
        <v>34</v>
      </c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</row>
    <row r="71" spans="1:36" ht="7.5" customHeight="1" thickBot="1" x14ac:dyDescent="0.3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</row>
    <row r="72" spans="1:36" ht="12" customHeight="1" thickTop="1" x14ac:dyDescent="0.25">
      <c r="A72" s="75" t="s">
        <v>51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</row>
    <row r="73" spans="1:36" ht="1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4"/>
      <c r="AI73" s="4"/>
      <c r="AJ73" s="4"/>
    </row>
    <row r="74" spans="1:36" ht="12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2" customHeight="1" x14ac:dyDescent="0.25">
      <c r="G77" s="5"/>
      <c r="T77" s="5"/>
    </row>
    <row r="78" spans="1:36" ht="12" customHeight="1" x14ac:dyDescent="0.25"/>
  </sheetData>
  <sheetProtection selectLockedCells="1" selectUnlockedCells="1"/>
  <mergeCells count="187">
    <mergeCell ref="A72:AJ72"/>
    <mergeCell ref="L67:Q69"/>
    <mergeCell ref="R67:AJ67"/>
    <mergeCell ref="R68:AJ69"/>
    <mergeCell ref="N70:Q70"/>
    <mergeCell ref="R70:AJ70"/>
    <mergeCell ref="A71:AJ71"/>
    <mergeCell ref="A58:H58"/>
    <mergeCell ref="I58:J58"/>
    <mergeCell ref="U58:AJ58"/>
    <mergeCell ref="A60:AI62"/>
    <mergeCell ref="A63:AJ63"/>
    <mergeCell ref="A64:AJ66"/>
    <mergeCell ref="V56:X56"/>
    <mergeCell ref="Z56:AB56"/>
    <mergeCell ref="AD56:AF56"/>
    <mergeCell ref="AH56:AJ56"/>
    <mergeCell ref="A57:G57"/>
    <mergeCell ref="H57:N57"/>
    <mergeCell ref="O57:AJ57"/>
    <mergeCell ref="A55:N55"/>
    <mergeCell ref="A56:C56"/>
    <mergeCell ref="D56:F56"/>
    <mergeCell ref="G56:L56"/>
    <mergeCell ref="N56:P56"/>
    <mergeCell ref="R56:T56"/>
    <mergeCell ref="A53:C53"/>
    <mergeCell ref="D53:N53"/>
    <mergeCell ref="O53:Q53"/>
    <mergeCell ref="R53:AA53"/>
    <mergeCell ref="AB53:AE53"/>
    <mergeCell ref="A54:E54"/>
    <mergeCell ref="Z54:AE54"/>
    <mergeCell ref="A49:H49"/>
    <mergeCell ref="I49:J49"/>
    <mergeCell ref="U49:AJ49"/>
    <mergeCell ref="A51:F51"/>
    <mergeCell ref="G51:Y51"/>
    <mergeCell ref="A52:C52"/>
    <mergeCell ref="D52:Y52"/>
    <mergeCell ref="Z52:AE52"/>
    <mergeCell ref="AF52:AJ52"/>
    <mergeCell ref="V47:X47"/>
    <mergeCell ref="Z47:AB47"/>
    <mergeCell ref="AD47:AF47"/>
    <mergeCell ref="AH47:AJ47"/>
    <mergeCell ref="A48:G48"/>
    <mergeCell ref="H48:N48"/>
    <mergeCell ref="O48:AJ48"/>
    <mergeCell ref="A46:N46"/>
    <mergeCell ref="A47:C47"/>
    <mergeCell ref="D47:F47"/>
    <mergeCell ref="G47:L47"/>
    <mergeCell ref="N47:P47"/>
    <mergeCell ref="R47:T47"/>
    <mergeCell ref="A44:C44"/>
    <mergeCell ref="D44:N44"/>
    <mergeCell ref="O44:Q44"/>
    <mergeCell ref="R44:AA44"/>
    <mergeCell ref="AB44:AE44"/>
    <mergeCell ref="A45:E45"/>
    <mergeCell ref="Z45:AE45"/>
    <mergeCell ref="A40:H40"/>
    <mergeCell ref="I40:J40"/>
    <mergeCell ref="U40:AJ40"/>
    <mergeCell ref="A42:F42"/>
    <mergeCell ref="G42:Y42"/>
    <mergeCell ref="A43:C43"/>
    <mergeCell ref="D43:Y43"/>
    <mergeCell ref="Z43:AE43"/>
    <mergeCell ref="AF43:AJ43"/>
    <mergeCell ref="V38:X38"/>
    <mergeCell ref="Z38:AB38"/>
    <mergeCell ref="AD38:AF38"/>
    <mergeCell ref="AH38:AJ38"/>
    <mergeCell ref="A39:G39"/>
    <mergeCell ref="H39:N39"/>
    <mergeCell ref="O39:AJ39"/>
    <mergeCell ref="A37:N37"/>
    <mergeCell ref="A38:C38"/>
    <mergeCell ref="D38:F38"/>
    <mergeCell ref="G38:L38"/>
    <mergeCell ref="N38:P38"/>
    <mergeCell ref="R38:T38"/>
    <mergeCell ref="A35:C35"/>
    <mergeCell ref="D35:N35"/>
    <mergeCell ref="O35:Q35"/>
    <mergeCell ref="R35:AA35"/>
    <mergeCell ref="AB35:AE35"/>
    <mergeCell ref="A36:E36"/>
    <mergeCell ref="Z36:AE36"/>
    <mergeCell ref="A31:H31"/>
    <mergeCell ref="I31:J31"/>
    <mergeCell ref="U31:AJ31"/>
    <mergeCell ref="A33:F33"/>
    <mergeCell ref="G33:Y33"/>
    <mergeCell ref="A34:C34"/>
    <mergeCell ref="D34:Y34"/>
    <mergeCell ref="Z34:AE34"/>
    <mergeCell ref="AF34:AJ34"/>
    <mergeCell ref="V29:X29"/>
    <mergeCell ref="Z29:AB29"/>
    <mergeCell ref="AD29:AF29"/>
    <mergeCell ref="AH29:AJ29"/>
    <mergeCell ref="A30:G30"/>
    <mergeCell ref="H30:N30"/>
    <mergeCell ref="O30:AJ30"/>
    <mergeCell ref="A28:N28"/>
    <mergeCell ref="A29:C29"/>
    <mergeCell ref="D29:F29"/>
    <mergeCell ref="G29:L29"/>
    <mergeCell ref="N29:P29"/>
    <mergeCell ref="R29:T29"/>
    <mergeCell ref="A26:C26"/>
    <mergeCell ref="D26:N26"/>
    <mergeCell ref="O26:Q26"/>
    <mergeCell ref="R26:AA26"/>
    <mergeCell ref="AB26:AE26"/>
    <mergeCell ref="A27:E27"/>
    <mergeCell ref="Z27:AE27"/>
    <mergeCell ref="A24:F24"/>
    <mergeCell ref="G24:Y24"/>
    <mergeCell ref="A25:C25"/>
    <mergeCell ref="D25:Y25"/>
    <mergeCell ref="Z25:AE25"/>
    <mergeCell ref="AF25:AJ25"/>
    <mergeCell ref="AD20:AF20"/>
    <mergeCell ref="AH20:AJ20"/>
    <mergeCell ref="A21:G21"/>
    <mergeCell ref="H21:N21"/>
    <mergeCell ref="O21:AJ21"/>
    <mergeCell ref="A22:H22"/>
    <mergeCell ref="I22:J22"/>
    <mergeCell ref="U22:AJ22"/>
    <mergeCell ref="A18:E18"/>
    <mergeCell ref="Z18:AE18"/>
    <mergeCell ref="A19:N19"/>
    <mergeCell ref="A20:C20"/>
    <mergeCell ref="D20:F20"/>
    <mergeCell ref="G20:L20"/>
    <mergeCell ref="N20:P20"/>
    <mergeCell ref="R20:T20"/>
    <mergeCell ref="V20:X20"/>
    <mergeCell ref="Z20:AB20"/>
    <mergeCell ref="A16:C16"/>
    <mergeCell ref="D16:Y16"/>
    <mergeCell ref="Z16:AE16"/>
    <mergeCell ref="AF16:AJ16"/>
    <mergeCell ref="A17:C17"/>
    <mergeCell ref="D17:N17"/>
    <mergeCell ref="O17:Q17"/>
    <mergeCell ref="R17:AA17"/>
    <mergeCell ref="AB17:AE17"/>
    <mergeCell ref="A13:H13"/>
    <mergeCell ref="I13:J13"/>
    <mergeCell ref="U13:AJ13"/>
    <mergeCell ref="A14:AJ14"/>
    <mergeCell ref="A15:F15"/>
    <mergeCell ref="G15:Y15"/>
    <mergeCell ref="V11:X11"/>
    <mergeCell ref="Z11:AB11"/>
    <mergeCell ref="AD11:AF11"/>
    <mergeCell ref="AH11:AJ11"/>
    <mergeCell ref="A12:G12"/>
    <mergeCell ref="H12:N12"/>
    <mergeCell ref="O12:AJ12"/>
    <mergeCell ref="A10:N10"/>
    <mergeCell ref="A11:C11"/>
    <mergeCell ref="D11:F11"/>
    <mergeCell ref="G11:L11"/>
    <mergeCell ref="N11:P11"/>
    <mergeCell ref="R11:T11"/>
    <mergeCell ref="A8:C8"/>
    <mergeCell ref="D8:N8"/>
    <mergeCell ref="O8:Q8"/>
    <mergeCell ref="R8:AA8"/>
    <mergeCell ref="AB8:AE8"/>
    <mergeCell ref="A9:E9"/>
    <mergeCell ref="Z9:AE9"/>
    <mergeCell ref="A4:AJ4"/>
    <mergeCell ref="A5:AJ5"/>
    <mergeCell ref="A6:F6"/>
    <mergeCell ref="G6:Y6"/>
    <mergeCell ref="A7:C7"/>
    <mergeCell ref="D7:Y7"/>
    <mergeCell ref="Z7:AE7"/>
    <mergeCell ref="AF7:AJ7"/>
  </mergeCells>
  <printOptions horizontalCentered="1" verticalCentered="1"/>
  <pageMargins left="0" right="0" top="0" bottom="0" header="0" footer="0"/>
  <pageSetup paperSize="9" scale="9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78"/>
  <sheetViews>
    <sheetView windowProtection="1" showGridLines="0" tabSelected="1" showRuler="0" showWhiteSpace="0" view="pageBreakPreview" topLeftCell="A43" zoomScale="120" zoomScaleNormal="100" zoomScaleSheetLayoutView="120" zoomScalePageLayoutView="70" workbookViewId="0">
      <selection activeCell="AM65" sqref="AM65"/>
    </sheetView>
  </sheetViews>
  <sheetFormatPr baseColWidth="10" defaultRowHeight="15" x14ac:dyDescent="0.25"/>
  <cols>
    <col min="1" max="36" width="2.7109375" customWidth="1"/>
    <col min="37" max="52" width="5.7109375" customWidth="1"/>
  </cols>
  <sheetData>
    <row r="1" spans="1:36" ht="12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2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6"/>
      <c r="T2" s="6"/>
      <c r="U2" s="6"/>
      <c r="V2" s="6"/>
      <c r="W2" s="6"/>
      <c r="X2" s="6"/>
      <c r="Y2" s="6"/>
      <c r="Z2" s="7"/>
      <c r="AA2" s="7"/>
      <c r="AB2" s="7"/>
      <c r="AC2" s="7"/>
      <c r="AD2" s="7"/>
      <c r="AE2" s="7"/>
      <c r="AF2" s="6"/>
      <c r="AG2" s="6"/>
      <c r="AH2" s="6"/>
      <c r="AI2" s="6"/>
      <c r="AJ2" s="6"/>
    </row>
    <row r="3" spans="1:36" ht="1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8"/>
      <c r="AF3" s="2"/>
      <c r="AG3" s="2"/>
      <c r="AH3" s="2"/>
      <c r="AI3" s="2"/>
      <c r="AJ3" s="2"/>
    </row>
    <row r="4" spans="1:36" s="10" customFormat="1" ht="20.100000000000001" customHeight="1" thickBot="1" x14ac:dyDescent="0.35">
      <c r="A4" s="58" t="s">
        <v>36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</row>
    <row r="5" spans="1:36" ht="25.5" customHeight="1" thickTop="1" thickBot="1" x14ac:dyDescent="0.3">
      <c r="A5" s="60" t="s">
        <v>18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</row>
    <row r="6" spans="1:36" ht="12" customHeight="1" x14ac:dyDescent="0.25">
      <c r="A6" s="95" t="s">
        <v>41</v>
      </c>
      <c r="B6" s="96"/>
      <c r="C6" s="96"/>
      <c r="D6" s="96"/>
      <c r="E6" s="96"/>
      <c r="F6" s="97"/>
      <c r="G6" s="64" t="str">
        <f>UPPER(CONCATENATE('TABLA DE SUMINISTROS'!R32,""))</f>
        <v/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Z6" s="21" t="s">
        <v>42</v>
      </c>
      <c r="AA6" s="22"/>
      <c r="AB6" s="25"/>
      <c r="AC6" s="25"/>
      <c r="AD6" s="25" t="str">
        <f>UPPER(CONCATENATE('TABLA DE SUMINISTROS'!S32,))</f>
        <v/>
      </c>
      <c r="AE6" s="25"/>
      <c r="AF6" s="25"/>
      <c r="AG6" s="25"/>
      <c r="AH6" s="25"/>
      <c r="AI6" s="25"/>
      <c r="AJ6" s="25"/>
    </row>
    <row r="7" spans="1:36" ht="12" customHeight="1" x14ac:dyDescent="0.25">
      <c r="A7" s="47" t="s">
        <v>0</v>
      </c>
      <c r="B7" s="48"/>
      <c r="C7" s="49"/>
      <c r="D7" s="51" t="str">
        <f>UPPER(CONCATENATE('TABLA DE SUMINISTROS'!B32," ",'TABLA DE SUMINISTROS'!C32))</f>
        <v xml:space="preserve"> 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2" t="s">
        <v>1</v>
      </c>
      <c r="AA7" s="53"/>
      <c r="AB7" s="53"/>
      <c r="AC7" s="53"/>
      <c r="AD7" s="53"/>
      <c r="AE7" s="54"/>
      <c r="AF7" s="59" t="str">
        <f>UPPER('TABLA DE SUMINISTROS'!D32)</f>
        <v/>
      </c>
      <c r="AG7" s="59"/>
      <c r="AH7" s="59"/>
      <c r="AI7" s="59"/>
      <c r="AJ7" s="59"/>
    </row>
    <row r="8" spans="1:36" ht="12" customHeight="1" x14ac:dyDescent="0.25">
      <c r="A8" s="47" t="s">
        <v>2</v>
      </c>
      <c r="B8" s="48"/>
      <c r="C8" s="49"/>
      <c r="D8" s="51" t="str">
        <f>UPPER('TABLA DE SUMINISTROS'!F32)</f>
        <v/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0" t="s">
        <v>3</v>
      </c>
      <c r="P8" s="50"/>
      <c r="Q8" s="50"/>
      <c r="R8" s="51" t="str">
        <f>UPPER('TABLA DE SUMINISTROS'!G32)</f>
        <v/>
      </c>
      <c r="S8" s="51"/>
      <c r="T8" s="51"/>
      <c r="U8" s="51"/>
      <c r="V8" s="51"/>
      <c r="W8" s="51"/>
      <c r="X8" s="51"/>
      <c r="Y8" s="51"/>
      <c r="Z8" s="51"/>
      <c r="AA8" s="51"/>
      <c r="AB8" s="52" t="s">
        <v>4</v>
      </c>
      <c r="AC8" s="53"/>
      <c r="AD8" s="53"/>
      <c r="AE8" s="54"/>
      <c r="AF8" s="17" t="str">
        <f>MID('TABLA DE SUMINISTROS'!E32,1,1)</f>
        <v/>
      </c>
      <c r="AG8" s="17" t="str">
        <f>MID('TABLA DE SUMINISTROS'!E32,2,1)</f>
        <v/>
      </c>
      <c r="AH8" s="17" t="str">
        <f>MID('TABLA DE SUMINISTROS'!E32,3,1)</f>
        <v/>
      </c>
      <c r="AI8" s="17" t="str">
        <f>MID('TABLA DE SUMINISTROS'!E32,4,1)</f>
        <v/>
      </c>
      <c r="AJ8" s="17" t="str">
        <f>MID('TABLA DE SUMINISTROS'!E32,5,1)</f>
        <v/>
      </c>
    </row>
    <row r="9" spans="1:36" ht="12" customHeight="1" x14ac:dyDescent="0.25">
      <c r="A9" s="47" t="s">
        <v>5</v>
      </c>
      <c r="B9" s="48"/>
      <c r="C9" s="48"/>
      <c r="D9" s="48"/>
      <c r="E9" s="49"/>
      <c r="F9" s="17" t="str">
        <f>MID('TABLA DE SUMINISTROS'!I14,1,1)</f>
        <v/>
      </c>
      <c r="G9" s="17" t="str">
        <f>MID('TABLA DE SUMINISTROS'!I14,2,1)</f>
        <v/>
      </c>
      <c r="H9" s="17" t="str">
        <f>MID('TABLA DE SUMINISTROS'!I14,3,1)</f>
        <v/>
      </c>
      <c r="I9" s="17" t="str">
        <f>MID('TABLA DE SUMINISTROS'!I8,4,1)</f>
        <v/>
      </c>
      <c r="J9" s="17" t="str">
        <f>MID('TABLA DE SUMINISTROS'!I8,5,1)</f>
        <v/>
      </c>
      <c r="K9" s="17" t="str">
        <f>MID('TABLA DE SUMINISTROS'!I8,6,1)</f>
        <v/>
      </c>
      <c r="L9" s="17" t="str">
        <f>MID('TABLA DE SUMINISTROS'!I8,7,1)</f>
        <v/>
      </c>
      <c r="M9" s="17" t="str">
        <f>MID('TABLA DE SUMINISTROS'!I8,8,1)</f>
        <v/>
      </c>
      <c r="N9" s="17" t="str">
        <f>MID('TABLA DE SUMINISTROS'!I8,9,1)</f>
        <v/>
      </c>
      <c r="O9" s="17" t="str">
        <f>MID('TABLA DE SUMINISTROS'!I8,10,1)</f>
        <v/>
      </c>
      <c r="P9" s="17" t="str">
        <f>MID('TABLA DE SUMINISTROS'!I8,11,1)</f>
        <v/>
      </c>
      <c r="Q9" s="17" t="str">
        <f>MID('TABLA DE SUMINISTROS'!I8,12,1)</f>
        <v/>
      </c>
      <c r="R9" s="17" t="str">
        <f>MID('TABLA DE SUMINISTROS'!I8,13,1)</f>
        <v/>
      </c>
      <c r="S9" s="17" t="str">
        <f>MID('TABLA DE SUMINISTROS'!I8,14,1)</f>
        <v/>
      </c>
      <c r="T9" s="17" t="str">
        <f>MID('TABLA DE SUMINISTROS'!I8,15,1)</f>
        <v/>
      </c>
      <c r="U9" s="17" t="str">
        <f>MID('TABLA DE SUMINISTROS'!I8,16,1)</f>
        <v/>
      </c>
      <c r="V9" s="17" t="str">
        <f>MID('TABLA DE SUMINISTROS'!I8,17,1)</f>
        <v/>
      </c>
      <c r="W9" s="17" t="str">
        <f>MID('TABLA DE SUMINISTROS'!I8,18,1)</f>
        <v/>
      </c>
      <c r="X9" s="17" t="str">
        <f>MID('TABLA DE SUMINISTROS'!I8,19,1)</f>
        <v/>
      </c>
      <c r="Y9" s="17" t="str">
        <f>MID('TABLA DE SUMINISTROS'!I8,20,1)</f>
        <v/>
      </c>
      <c r="Z9" s="52" t="s">
        <v>6</v>
      </c>
      <c r="AA9" s="53"/>
      <c r="AB9" s="53"/>
      <c r="AC9" s="53"/>
      <c r="AD9" s="53"/>
      <c r="AE9" s="54"/>
      <c r="AF9" s="17" t="str">
        <f>MID('TABLA DE SUMINISTROS'!H14,1,1)</f>
        <v/>
      </c>
      <c r="AG9" s="17" t="str">
        <f>MID('TABLA DE SUMINISTROS'!H8,2,1)</f>
        <v/>
      </c>
      <c r="AH9" s="17" t="str">
        <f>MID('TABLA DE SUMINISTROS'!H8,3,1)</f>
        <v/>
      </c>
      <c r="AI9" s="17" t="str">
        <f>MID('TABLA DE SUMINISTROS'!H8,4,1)</f>
        <v/>
      </c>
      <c r="AJ9" s="17" t="str">
        <f>MID('TABLA DE SUMINISTROS'!H8,5,1)</f>
        <v/>
      </c>
    </row>
    <row r="10" spans="1:36" ht="12" customHeight="1" x14ac:dyDescent="0.25">
      <c r="A10" s="47" t="s">
        <v>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  <c r="O10" s="17" t="str">
        <f>MID('TABLA DE SUMINISTROS'!A32,1,1)</f>
        <v/>
      </c>
      <c r="P10" s="17" t="str">
        <f>MID('TABLA DE SUMINISTROS'!A32,2,1)</f>
        <v/>
      </c>
      <c r="Q10" s="17" t="str">
        <f>MID('TABLA DE SUMINISTROS'!A32,3,1)</f>
        <v/>
      </c>
      <c r="R10" s="17" t="str">
        <f>MID('TABLA DE SUMINISTROS'!A32,4,1)</f>
        <v/>
      </c>
      <c r="S10" s="17" t="str">
        <f>MID('TABLA DE SUMINISTROS'!A32,5,1)</f>
        <v/>
      </c>
      <c r="T10" s="17" t="str">
        <f>MID('TABLA DE SUMINISTROS'!A32,6,1)</f>
        <v/>
      </c>
      <c r="U10" s="17" t="str">
        <f>MID('TABLA DE SUMINISTROS'!A32,7,1)</f>
        <v/>
      </c>
      <c r="V10" s="17" t="str">
        <f>MID('TABLA DE SUMINISTROS'!A32,8,1)</f>
        <v/>
      </c>
      <c r="W10" s="17" t="str">
        <f>MID('TABLA DE SUMINISTROS'!A32,9,1)</f>
        <v/>
      </c>
      <c r="X10" s="17" t="str">
        <f>MID('TABLA DE SUMINISTROS'!A32,10,1)</f>
        <v/>
      </c>
      <c r="Y10" s="17" t="str">
        <f>MID('TABLA DE SUMINISTROS'!A32,11,1)</f>
        <v/>
      </c>
      <c r="Z10" s="17" t="str">
        <f>MID('TABLA DE SUMINISTROS'!A32,12,1)</f>
        <v/>
      </c>
      <c r="AA10" s="17" t="str">
        <f>MID('TABLA DE SUMINISTROS'!A32,13,1)</f>
        <v/>
      </c>
      <c r="AB10" s="17" t="str">
        <f>MID('TABLA DE SUMINISTROS'!A32,14,1)</f>
        <v/>
      </c>
      <c r="AC10" s="17" t="str">
        <f>MID('TABLA DE SUMINISTROS'!A32,15,1)</f>
        <v/>
      </c>
      <c r="AD10" s="17" t="str">
        <f>MID('TABLA DE SUMINISTROS'!A32,16,1)</f>
        <v/>
      </c>
      <c r="AE10" s="17" t="str">
        <f>MID('TABLA DE SUMINISTROS'!A32,17,1)</f>
        <v/>
      </c>
      <c r="AF10" s="17" t="str">
        <f>MID('TABLA DE SUMINISTROS'!A32,18,1)</f>
        <v/>
      </c>
      <c r="AG10" s="17" t="str">
        <f>MID('TABLA DE SUMINISTROS'!A32,19,1)</f>
        <v/>
      </c>
      <c r="AH10" s="17" t="str">
        <f>MID('TABLA DE SUMINISTROS'!A32,20,1)</f>
        <v/>
      </c>
      <c r="AI10" s="17" t="str">
        <f>MID('TABLA DE SUMINISTROS'!A32,21,1)</f>
        <v/>
      </c>
      <c r="AJ10" s="17" t="str">
        <f>MID('TABLA DE SUMINISTROS'!A32,22,1)</f>
        <v/>
      </c>
    </row>
    <row r="11" spans="1:36" ht="12" customHeight="1" x14ac:dyDescent="0.25">
      <c r="A11" s="61" t="s">
        <v>19</v>
      </c>
      <c r="B11" s="62"/>
      <c r="C11" s="63"/>
      <c r="D11" s="55" t="str">
        <f>IF('TABLA DE SUMINISTROS'!J32="","",'TABLA DE SUMINISTROS'!J32)</f>
        <v/>
      </c>
      <c r="E11" s="56"/>
      <c r="F11" s="57"/>
      <c r="G11" s="50" t="s">
        <v>7</v>
      </c>
      <c r="H11" s="50"/>
      <c r="I11" s="50"/>
      <c r="J11" s="50"/>
      <c r="K11" s="50"/>
      <c r="L11" s="50"/>
      <c r="M11" s="11" t="s">
        <v>8</v>
      </c>
      <c r="N11" s="55" t="str">
        <f>IF('TABLA DE SUMINISTROS'!K32="","",'TABLA DE SUMINISTROS'!K32)</f>
        <v/>
      </c>
      <c r="O11" s="56"/>
      <c r="P11" s="57"/>
      <c r="Q11" s="13" t="s">
        <v>9</v>
      </c>
      <c r="R11" s="55" t="str">
        <f>IF('TABLA DE SUMINISTROS'!L32="","",'TABLA DE SUMINISTROS'!L32)</f>
        <v/>
      </c>
      <c r="S11" s="56"/>
      <c r="T11" s="57"/>
      <c r="U11" s="11" t="s">
        <v>10</v>
      </c>
      <c r="V11" s="55" t="str">
        <f>IF('TABLA DE SUMINISTROS'!M32="","",'TABLA DE SUMINISTROS'!M32)</f>
        <v/>
      </c>
      <c r="W11" s="56"/>
      <c r="X11" s="57"/>
      <c r="Y11" s="11" t="s">
        <v>11</v>
      </c>
      <c r="Z11" s="55" t="str">
        <f>IF('TABLA DE SUMINISTROS'!N32="","",'TABLA DE SUMINISTROS'!N32)</f>
        <v/>
      </c>
      <c r="AA11" s="56"/>
      <c r="AB11" s="57"/>
      <c r="AC11" s="11" t="s">
        <v>12</v>
      </c>
      <c r="AD11" s="55" t="str">
        <f>IF('TABLA DE SUMINISTROS'!O32="","",'TABLA DE SUMINISTROS'!O32)</f>
        <v/>
      </c>
      <c r="AE11" s="56"/>
      <c r="AF11" s="57"/>
      <c r="AG11" s="11" t="s">
        <v>13</v>
      </c>
      <c r="AH11" s="55" t="str">
        <f>IF('TABLA DE SUMINISTROS'!P32="","",'TABLA DE SUMINISTROS'!P32)</f>
        <v/>
      </c>
      <c r="AI11" s="56"/>
      <c r="AJ11" s="57"/>
    </row>
    <row r="12" spans="1:36" ht="12" customHeight="1" x14ac:dyDescent="0.25">
      <c r="A12" s="44" t="s">
        <v>40</v>
      </c>
      <c r="B12" s="44"/>
      <c r="C12" s="44"/>
      <c r="D12" s="44"/>
      <c r="E12" s="44"/>
      <c r="F12" s="44"/>
      <c r="G12" s="44"/>
      <c r="H12" s="45" t="str">
        <f>IF('TABLA DE SUMINISTROS'!Q32="","",'TABLA DE SUMINISTROS'!Q32)</f>
        <v/>
      </c>
      <c r="I12" s="45"/>
      <c r="J12" s="45"/>
      <c r="K12" s="45"/>
      <c r="L12" s="45"/>
      <c r="M12" s="45"/>
      <c r="N12" s="45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</row>
    <row r="13" spans="1:36" ht="12" customHeight="1" x14ac:dyDescent="0.25">
      <c r="A13" s="67" t="s">
        <v>44</v>
      </c>
      <c r="B13" s="68"/>
      <c r="C13" s="68"/>
      <c r="D13" s="68"/>
      <c r="E13" s="68"/>
      <c r="F13" s="68"/>
      <c r="G13" s="68"/>
      <c r="H13" s="69"/>
      <c r="I13" s="70" t="s">
        <v>47</v>
      </c>
      <c r="J13" s="71"/>
      <c r="K13" s="29" t="s">
        <v>45</v>
      </c>
      <c r="L13" s="29"/>
      <c r="M13" s="11"/>
      <c r="N13" s="26"/>
      <c r="O13" s="27"/>
      <c r="P13" s="30" t="s">
        <v>47</v>
      </c>
      <c r="Q13" s="13" t="s">
        <v>46</v>
      </c>
      <c r="R13" s="26"/>
      <c r="S13" s="27"/>
      <c r="T13" s="28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4"/>
    </row>
    <row r="14" spans="1:36" ht="6" customHeight="1" thickBo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</row>
    <row r="15" spans="1:36" ht="12" customHeight="1" x14ac:dyDescent="0.25">
      <c r="A15" s="91" t="s">
        <v>41</v>
      </c>
      <c r="B15" s="92"/>
      <c r="C15" s="92"/>
      <c r="D15" s="92"/>
      <c r="E15" s="92"/>
      <c r="F15" s="93"/>
      <c r="G15" s="64" t="str">
        <f>UPPER(CONCATENATE('TABLA DE SUMINISTROS'!R33,""))</f>
        <v/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6"/>
      <c r="Z15" s="21" t="s">
        <v>42</v>
      </c>
      <c r="AA15" s="22"/>
      <c r="AB15" s="25"/>
      <c r="AC15" s="25"/>
      <c r="AD15" s="25" t="str">
        <f>UPPER(CONCATENATE('TABLA DE SUMINISTROS'!S33,))</f>
        <v/>
      </c>
      <c r="AE15" s="25"/>
      <c r="AF15" s="25"/>
      <c r="AG15" s="25"/>
      <c r="AH15" s="25"/>
      <c r="AI15" s="25"/>
      <c r="AJ15" s="25"/>
    </row>
    <row r="16" spans="1:36" ht="12" customHeight="1" x14ac:dyDescent="0.25">
      <c r="A16" s="47" t="s">
        <v>0</v>
      </c>
      <c r="B16" s="48"/>
      <c r="C16" s="49"/>
      <c r="D16" s="51" t="str">
        <f>UPPER(CONCATENATE('TABLA DE SUMINISTROS'!B33," ",'TABLA DE SUMINISTROS'!C33))</f>
        <v xml:space="preserve"> 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2" t="s">
        <v>1</v>
      </c>
      <c r="AA16" s="53"/>
      <c r="AB16" s="53"/>
      <c r="AC16" s="53"/>
      <c r="AD16" s="53"/>
      <c r="AE16" s="54"/>
      <c r="AF16" s="59" t="str">
        <f>UPPER('TABLA DE SUMINISTROS'!D33)</f>
        <v/>
      </c>
      <c r="AG16" s="59"/>
      <c r="AH16" s="59"/>
      <c r="AI16" s="59"/>
      <c r="AJ16" s="59"/>
    </row>
    <row r="17" spans="1:36" ht="12" customHeight="1" x14ac:dyDescent="0.25">
      <c r="A17" s="47" t="s">
        <v>2</v>
      </c>
      <c r="B17" s="48"/>
      <c r="C17" s="49"/>
      <c r="D17" s="51" t="str">
        <f>UPPER('TABLA DE SUMINISTROS'!F33)</f>
        <v/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0" t="s">
        <v>3</v>
      </c>
      <c r="P17" s="50"/>
      <c r="Q17" s="50"/>
      <c r="R17" s="51" t="str">
        <f>UPPER('TABLA DE SUMINISTROS'!G33)</f>
        <v/>
      </c>
      <c r="S17" s="51"/>
      <c r="T17" s="51"/>
      <c r="U17" s="51"/>
      <c r="V17" s="51"/>
      <c r="W17" s="51"/>
      <c r="X17" s="51"/>
      <c r="Y17" s="51"/>
      <c r="Z17" s="51"/>
      <c r="AA17" s="51"/>
      <c r="AB17" s="52" t="s">
        <v>4</v>
      </c>
      <c r="AC17" s="53"/>
      <c r="AD17" s="53"/>
      <c r="AE17" s="54"/>
      <c r="AF17" s="17" t="str">
        <f>MID('TABLA DE SUMINISTROS'!E33,1,1)</f>
        <v/>
      </c>
      <c r="AG17" s="17" t="str">
        <f>MID('TABLA DE SUMINISTROS'!E33,2,1)</f>
        <v/>
      </c>
      <c r="AH17" s="17" t="str">
        <f>MID('TABLA DE SUMINISTROS'!E33,3,1)</f>
        <v/>
      </c>
      <c r="AI17" s="17" t="str">
        <f>MID('TABLA DE SUMINISTROS'!E33,4,1)</f>
        <v/>
      </c>
      <c r="AJ17" s="17" t="str">
        <f>MID('TABLA DE SUMINISTROS'!E33,5,1)</f>
        <v/>
      </c>
    </row>
    <row r="18" spans="1:36" ht="12" customHeight="1" x14ac:dyDescent="0.25">
      <c r="A18" s="47" t="s">
        <v>5</v>
      </c>
      <c r="B18" s="48"/>
      <c r="C18" s="48"/>
      <c r="D18" s="48"/>
      <c r="E18" s="49"/>
      <c r="F18" s="17" t="str">
        <f>MID('TABLA DE SUMINISTROS'!I9,1,1)</f>
        <v/>
      </c>
      <c r="G18" s="17" t="str">
        <f>MID('TABLA DE SUMINISTROS'!I9,2,1)</f>
        <v/>
      </c>
      <c r="H18" s="17" t="str">
        <f>MID('TABLA DE SUMINISTROS'!I9,3,1)</f>
        <v/>
      </c>
      <c r="I18" s="17" t="str">
        <f>MID('TABLA DE SUMINISTROS'!I9,4,1)</f>
        <v/>
      </c>
      <c r="J18" s="17" t="str">
        <f>MID('TABLA DE SUMINISTROS'!I9,5,1)</f>
        <v/>
      </c>
      <c r="K18" s="17" t="str">
        <f>MID('TABLA DE SUMINISTROS'!I9,6,1)</f>
        <v/>
      </c>
      <c r="L18" s="17" t="str">
        <f>MID('TABLA DE SUMINISTROS'!I9,7,1)</f>
        <v/>
      </c>
      <c r="M18" s="17" t="str">
        <f>MID('TABLA DE SUMINISTROS'!I9,8,1)</f>
        <v/>
      </c>
      <c r="N18" s="17" t="str">
        <f>MID('TABLA DE SUMINISTROS'!I9,9,1)</f>
        <v/>
      </c>
      <c r="O18" s="17" t="str">
        <f>MID('TABLA DE SUMINISTROS'!I9,10,1)</f>
        <v/>
      </c>
      <c r="P18" s="17" t="str">
        <f>MID('TABLA DE SUMINISTROS'!I9,11,1)</f>
        <v/>
      </c>
      <c r="Q18" s="17" t="str">
        <f>MID('TABLA DE SUMINISTROS'!I9,12,1)</f>
        <v/>
      </c>
      <c r="R18" s="17" t="str">
        <f>MID('TABLA DE SUMINISTROS'!I9,13,1)</f>
        <v/>
      </c>
      <c r="S18" s="17" t="str">
        <f>MID('TABLA DE SUMINISTROS'!I9,14,1)</f>
        <v/>
      </c>
      <c r="T18" s="17" t="str">
        <f>MID('TABLA DE SUMINISTROS'!I9,15,1)</f>
        <v/>
      </c>
      <c r="U18" s="17" t="str">
        <f>MID('TABLA DE SUMINISTROS'!I9,16,1)</f>
        <v/>
      </c>
      <c r="V18" s="17" t="str">
        <f>MID('TABLA DE SUMINISTROS'!I9,17,1)</f>
        <v/>
      </c>
      <c r="W18" s="17" t="str">
        <f>MID('TABLA DE SUMINISTROS'!I9,18,1)</f>
        <v/>
      </c>
      <c r="X18" s="17" t="str">
        <f>MID('TABLA DE SUMINISTROS'!I9,19,1)</f>
        <v/>
      </c>
      <c r="Y18" s="17" t="str">
        <f>MID('TABLA DE SUMINISTROS'!I9,20,1)</f>
        <v/>
      </c>
      <c r="Z18" s="52" t="s">
        <v>6</v>
      </c>
      <c r="AA18" s="53"/>
      <c r="AB18" s="53"/>
      <c r="AC18" s="53"/>
      <c r="AD18" s="53"/>
      <c r="AE18" s="54"/>
      <c r="AF18" s="17" t="str">
        <f>MID('TABLA DE SUMINISTROS'!H9,1,1)</f>
        <v/>
      </c>
      <c r="AG18" s="17" t="str">
        <f>MID('TABLA DE SUMINISTROS'!H9,2,1)</f>
        <v/>
      </c>
      <c r="AH18" s="17" t="str">
        <f>MID('TABLA DE SUMINISTROS'!H9,3,1)</f>
        <v/>
      </c>
      <c r="AI18" s="17" t="str">
        <f>MID('TABLA DE SUMINISTROS'!H9,4,1)</f>
        <v/>
      </c>
      <c r="AJ18" s="17" t="str">
        <f>MID('TABLA DE SUMINISTROS'!H9,5,1)</f>
        <v/>
      </c>
    </row>
    <row r="19" spans="1:36" ht="12" customHeight="1" x14ac:dyDescent="0.25">
      <c r="A19" s="47" t="s">
        <v>35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17" t="str">
        <f>MID('TABLA DE SUMINISTROS'!A33,1,1)</f>
        <v/>
      </c>
      <c r="P19" s="17" t="str">
        <f>MID('TABLA DE SUMINISTROS'!A33,2,1)</f>
        <v/>
      </c>
      <c r="Q19" s="17" t="str">
        <f>MID('TABLA DE SUMINISTROS'!A33,3,1)</f>
        <v/>
      </c>
      <c r="R19" s="17" t="str">
        <f>MID('TABLA DE SUMINISTROS'!A33,4,1)</f>
        <v/>
      </c>
      <c r="S19" s="17" t="str">
        <f>MID('TABLA DE SUMINISTROS'!A33,5,1)</f>
        <v/>
      </c>
      <c r="T19" s="17" t="str">
        <f>MID('TABLA DE SUMINISTROS'!A33,6,1)</f>
        <v/>
      </c>
      <c r="U19" s="17" t="str">
        <f>MID('TABLA DE SUMINISTROS'!A33,7,1)</f>
        <v/>
      </c>
      <c r="V19" s="17" t="str">
        <f>MID('TABLA DE SUMINISTROS'!A33,8,1)</f>
        <v/>
      </c>
      <c r="W19" s="17" t="str">
        <f>MID('TABLA DE SUMINISTROS'!A33,9,1)</f>
        <v/>
      </c>
      <c r="X19" s="17" t="str">
        <f>MID('TABLA DE SUMINISTROS'!A33,10,1)</f>
        <v/>
      </c>
      <c r="Y19" s="17" t="str">
        <f>MID('TABLA DE SUMINISTROS'!A33,11,1)</f>
        <v/>
      </c>
      <c r="Z19" s="17" t="str">
        <f>MID('TABLA DE SUMINISTROS'!A33,12,1)</f>
        <v/>
      </c>
      <c r="AA19" s="17" t="str">
        <f>MID('TABLA DE SUMINISTROS'!A33,13,1)</f>
        <v/>
      </c>
      <c r="AB19" s="17" t="str">
        <f>MID('TABLA DE SUMINISTROS'!A33,14,1)</f>
        <v/>
      </c>
      <c r="AC19" s="17" t="str">
        <f>MID('TABLA DE SUMINISTROS'!A33,15,1)</f>
        <v/>
      </c>
      <c r="AD19" s="17" t="str">
        <f>MID('TABLA DE SUMINISTROS'!A33,16,1)</f>
        <v/>
      </c>
      <c r="AE19" s="17" t="str">
        <f>MID('TABLA DE SUMINISTROS'!A33,17,1)</f>
        <v/>
      </c>
      <c r="AF19" s="17" t="str">
        <f>MID('TABLA DE SUMINISTROS'!A33,18,1)</f>
        <v/>
      </c>
      <c r="AG19" s="17" t="str">
        <f>MID('TABLA DE SUMINISTROS'!A33,19,1)</f>
        <v/>
      </c>
      <c r="AH19" s="17" t="str">
        <f>MID('TABLA DE SUMINISTROS'!A33,20,1)</f>
        <v/>
      </c>
      <c r="AI19" s="17" t="str">
        <f>MID('TABLA DE SUMINISTROS'!A33,21,1)</f>
        <v/>
      </c>
      <c r="AJ19" s="17" t="str">
        <f>MID('TABLA DE SUMINISTROS'!A33,22,1)</f>
        <v/>
      </c>
    </row>
    <row r="20" spans="1:36" ht="12" customHeight="1" x14ac:dyDescent="0.25">
      <c r="A20" s="61" t="s">
        <v>19</v>
      </c>
      <c r="B20" s="62"/>
      <c r="C20" s="63"/>
      <c r="D20" s="55" t="str">
        <f>IF('TABLA DE SUMINISTROS'!J33="","",'TABLA DE SUMINISTROS'!J33)</f>
        <v/>
      </c>
      <c r="E20" s="56"/>
      <c r="F20" s="57"/>
      <c r="G20" s="50" t="s">
        <v>7</v>
      </c>
      <c r="H20" s="50"/>
      <c r="I20" s="50"/>
      <c r="J20" s="50"/>
      <c r="K20" s="50"/>
      <c r="L20" s="50"/>
      <c r="M20" s="11" t="s">
        <v>8</v>
      </c>
      <c r="N20" s="55" t="str">
        <f>IF('TABLA DE SUMINISTROS'!K33="","",'TABLA DE SUMINISTROS'!K33)</f>
        <v/>
      </c>
      <c r="O20" s="56"/>
      <c r="P20" s="57"/>
      <c r="Q20" s="13" t="s">
        <v>9</v>
      </c>
      <c r="R20" s="55" t="str">
        <f>IF('TABLA DE SUMINISTROS'!L33="","",'TABLA DE SUMINISTROS'!L33)</f>
        <v/>
      </c>
      <c r="S20" s="56"/>
      <c r="T20" s="57"/>
      <c r="U20" s="11" t="s">
        <v>10</v>
      </c>
      <c r="V20" s="55" t="str">
        <f>IF('TABLA DE SUMINISTROS'!M33="","",'TABLA DE SUMINISTROS'!M33)</f>
        <v/>
      </c>
      <c r="W20" s="56"/>
      <c r="X20" s="57"/>
      <c r="Y20" s="11" t="s">
        <v>11</v>
      </c>
      <c r="Z20" s="55" t="str">
        <f>IF('TABLA DE SUMINISTROS'!N33="","",'TABLA DE SUMINISTROS'!N33)</f>
        <v/>
      </c>
      <c r="AA20" s="56"/>
      <c r="AB20" s="57"/>
      <c r="AC20" s="11" t="s">
        <v>12</v>
      </c>
      <c r="AD20" s="55" t="str">
        <f>IF('TABLA DE SUMINISTROS'!O33="","",'TABLA DE SUMINISTROS'!O33)</f>
        <v/>
      </c>
      <c r="AE20" s="56"/>
      <c r="AF20" s="57"/>
      <c r="AG20" s="11" t="s">
        <v>13</v>
      </c>
      <c r="AH20" s="55" t="str">
        <f>IF('TABLA DE SUMINISTROS'!P33="","",'TABLA DE SUMINISTROS'!P33)</f>
        <v/>
      </c>
      <c r="AI20" s="56"/>
      <c r="AJ20" s="57"/>
    </row>
    <row r="21" spans="1:36" ht="12" customHeight="1" x14ac:dyDescent="0.25">
      <c r="A21" s="44" t="s">
        <v>40</v>
      </c>
      <c r="B21" s="44"/>
      <c r="C21" s="44"/>
      <c r="D21" s="44"/>
      <c r="E21" s="44"/>
      <c r="F21" s="44"/>
      <c r="G21" s="44"/>
      <c r="H21" s="45" t="str">
        <f>IF('TABLA DE SUMINISTROS'!Q33="","",'TABLA DE SUMINISTROS'!Q33)</f>
        <v/>
      </c>
      <c r="I21" s="45"/>
      <c r="J21" s="45"/>
      <c r="K21" s="45"/>
      <c r="L21" s="45"/>
      <c r="M21" s="45"/>
      <c r="N21" s="4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</row>
    <row r="22" spans="1:36" ht="12" customHeight="1" x14ac:dyDescent="0.25">
      <c r="A22" s="67" t="s">
        <v>44</v>
      </c>
      <c r="B22" s="68"/>
      <c r="C22" s="68"/>
      <c r="D22" s="68"/>
      <c r="E22" s="68"/>
      <c r="F22" s="68"/>
      <c r="G22" s="68"/>
      <c r="H22" s="69"/>
      <c r="I22" s="70" t="s">
        <v>47</v>
      </c>
      <c r="J22" s="71"/>
      <c r="K22" s="29" t="s">
        <v>45</v>
      </c>
      <c r="L22" s="29"/>
      <c r="M22" s="11"/>
      <c r="N22" s="26"/>
      <c r="O22" s="27"/>
      <c r="P22" s="30" t="s">
        <v>47</v>
      </c>
      <c r="Q22" s="13" t="s">
        <v>46</v>
      </c>
      <c r="R22" s="26"/>
      <c r="S22" s="27"/>
      <c r="T22" s="28"/>
      <c r="U22" s="72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4"/>
    </row>
    <row r="23" spans="1:36" ht="5.25" customHeight="1" thickBot="1" x14ac:dyDescent="0.3"/>
    <row r="24" spans="1:36" ht="12" customHeight="1" x14ac:dyDescent="0.25">
      <c r="A24" s="91" t="s">
        <v>41</v>
      </c>
      <c r="B24" s="92"/>
      <c r="C24" s="92"/>
      <c r="D24" s="92"/>
      <c r="E24" s="92"/>
      <c r="F24" s="93"/>
      <c r="G24" s="64" t="str">
        <f>UPPER(CONCATENATE('TABLA DE SUMINISTROS'!R34,""))</f>
        <v/>
      </c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6"/>
      <c r="Z24" s="21" t="s">
        <v>42</v>
      </c>
      <c r="AA24" s="22"/>
      <c r="AB24" s="25"/>
      <c r="AC24" s="25"/>
      <c r="AD24" s="25" t="str">
        <f>UPPER(CONCATENATE('TABLA DE SUMINISTROS'!S34,))</f>
        <v/>
      </c>
      <c r="AE24" s="25"/>
      <c r="AF24" s="25"/>
      <c r="AG24" s="25"/>
      <c r="AH24" s="25"/>
      <c r="AI24" s="25"/>
      <c r="AJ24" s="25"/>
    </row>
    <row r="25" spans="1:36" ht="12" customHeight="1" x14ac:dyDescent="0.25">
      <c r="A25" s="47" t="s">
        <v>0</v>
      </c>
      <c r="B25" s="48"/>
      <c r="C25" s="49"/>
      <c r="D25" s="51" t="str">
        <f>UPPER(CONCATENATE('TABLA DE SUMINISTROS'!B34," ",'TABLA DE SUMINISTROS'!C34))</f>
        <v xml:space="preserve"> 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2" t="s">
        <v>1</v>
      </c>
      <c r="AA25" s="53"/>
      <c r="AB25" s="53"/>
      <c r="AC25" s="53"/>
      <c r="AD25" s="53"/>
      <c r="AE25" s="54"/>
      <c r="AF25" s="59" t="str">
        <f>UPPER('TABLA DE SUMINISTROS'!D34)</f>
        <v/>
      </c>
      <c r="AG25" s="59"/>
      <c r="AH25" s="59"/>
      <c r="AI25" s="59"/>
      <c r="AJ25" s="59"/>
    </row>
    <row r="26" spans="1:36" ht="12" customHeight="1" x14ac:dyDescent="0.25">
      <c r="A26" s="47" t="s">
        <v>2</v>
      </c>
      <c r="B26" s="48"/>
      <c r="C26" s="49"/>
      <c r="D26" s="51" t="str">
        <f>UPPER('TABLA DE SUMINISTROS'!F34)</f>
        <v/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0" t="s">
        <v>3</v>
      </c>
      <c r="P26" s="50"/>
      <c r="Q26" s="50"/>
      <c r="R26" s="51" t="str">
        <f>UPPER('TABLA DE SUMINISTROS'!G34)</f>
        <v/>
      </c>
      <c r="S26" s="51"/>
      <c r="T26" s="51"/>
      <c r="U26" s="51"/>
      <c r="V26" s="51"/>
      <c r="W26" s="51"/>
      <c r="X26" s="51"/>
      <c r="Y26" s="51"/>
      <c r="Z26" s="51"/>
      <c r="AA26" s="51"/>
      <c r="AB26" s="52" t="s">
        <v>4</v>
      </c>
      <c r="AC26" s="53"/>
      <c r="AD26" s="53"/>
      <c r="AE26" s="54"/>
      <c r="AF26" s="17" t="str">
        <f>MID('TABLA DE SUMINISTROS'!E34,1,1)</f>
        <v/>
      </c>
      <c r="AG26" s="17" t="str">
        <f>MID('TABLA DE SUMINISTROS'!E34,2,1)</f>
        <v/>
      </c>
      <c r="AH26" s="17" t="str">
        <f>MID('TABLA DE SUMINISTROS'!E34,3,1)</f>
        <v/>
      </c>
      <c r="AI26" s="17" t="str">
        <f>MID('TABLA DE SUMINISTROS'!E34,4,1)</f>
        <v/>
      </c>
      <c r="AJ26" s="17" t="str">
        <f>MID('TABLA DE SUMINISTROS'!E34,5,1)</f>
        <v/>
      </c>
    </row>
    <row r="27" spans="1:36" ht="12" customHeight="1" x14ac:dyDescent="0.25">
      <c r="A27" s="47" t="s">
        <v>5</v>
      </c>
      <c r="B27" s="48"/>
      <c r="C27" s="48"/>
      <c r="D27" s="48"/>
      <c r="E27" s="49"/>
      <c r="F27" s="17" t="str">
        <f>MID('TABLA DE SUMINISTROS'!I10,1,1)</f>
        <v/>
      </c>
      <c r="G27" s="17" t="str">
        <f>MID('TABLA DE SUMINISTROS'!I10,2,1)</f>
        <v/>
      </c>
      <c r="H27" s="17" t="str">
        <f>MID('TABLA DE SUMINISTROS'!I10,3,1)</f>
        <v/>
      </c>
      <c r="I27" s="17" t="str">
        <f>MID('TABLA DE SUMINISTROS'!I10,4,1)</f>
        <v/>
      </c>
      <c r="J27" s="17" t="str">
        <f>MID('TABLA DE SUMINISTROS'!I10,5,1)</f>
        <v/>
      </c>
      <c r="K27" s="17" t="str">
        <f>MID('TABLA DE SUMINISTROS'!I10,6,1)</f>
        <v/>
      </c>
      <c r="L27" s="17" t="str">
        <f>MID('TABLA DE SUMINISTROS'!I10,7,1)</f>
        <v/>
      </c>
      <c r="M27" s="17" t="str">
        <f>MID('TABLA DE SUMINISTROS'!I10,8,1)</f>
        <v/>
      </c>
      <c r="N27" s="17" t="str">
        <f>MID('TABLA DE SUMINISTROS'!I10,9,1)</f>
        <v/>
      </c>
      <c r="O27" s="17" t="str">
        <f>MID('TABLA DE SUMINISTROS'!I10,10,1)</f>
        <v/>
      </c>
      <c r="P27" s="17" t="str">
        <f>MID('TABLA DE SUMINISTROS'!I10,11,1)</f>
        <v/>
      </c>
      <c r="Q27" s="17" t="str">
        <f>MID('TABLA DE SUMINISTROS'!I10,12,1)</f>
        <v/>
      </c>
      <c r="R27" s="17" t="str">
        <f>MID('TABLA DE SUMINISTROS'!I10,13,1)</f>
        <v/>
      </c>
      <c r="S27" s="17" t="str">
        <f>MID('TABLA DE SUMINISTROS'!I10,14,1)</f>
        <v/>
      </c>
      <c r="T27" s="17" t="str">
        <f>MID('TABLA DE SUMINISTROS'!I10,15,1)</f>
        <v/>
      </c>
      <c r="U27" s="17" t="str">
        <f>MID('TABLA DE SUMINISTROS'!I10,16,1)</f>
        <v/>
      </c>
      <c r="V27" s="17" t="str">
        <f>MID('TABLA DE SUMINISTROS'!I10,17,1)</f>
        <v/>
      </c>
      <c r="W27" s="17" t="str">
        <f>MID('TABLA DE SUMINISTROS'!I10,18,1)</f>
        <v/>
      </c>
      <c r="X27" s="17" t="str">
        <f>MID('TABLA DE SUMINISTROS'!I10,19,1)</f>
        <v/>
      </c>
      <c r="Y27" s="17" t="str">
        <f>MID('TABLA DE SUMINISTROS'!I10,20,1)</f>
        <v/>
      </c>
      <c r="Z27" s="52" t="s">
        <v>6</v>
      </c>
      <c r="AA27" s="53"/>
      <c r="AB27" s="53"/>
      <c r="AC27" s="53"/>
      <c r="AD27" s="53"/>
      <c r="AE27" s="54"/>
      <c r="AF27" s="17" t="str">
        <f>MID('TABLA DE SUMINISTROS'!H10,1,1)</f>
        <v/>
      </c>
      <c r="AG27" s="17" t="str">
        <f>MID('TABLA DE SUMINISTROS'!H10,2,1)</f>
        <v/>
      </c>
      <c r="AH27" s="17" t="str">
        <f>MID('TABLA DE SUMINISTROS'!H10,3,1)</f>
        <v/>
      </c>
      <c r="AI27" s="17" t="str">
        <f>MID('TABLA DE SUMINISTROS'!H10,4,1)</f>
        <v/>
      </c>
      <c r="AJ27" s="17" t="str">
        <f>MID('TABLA DE SUMINISTROS'!H10,5,1)</f>
        <v/>
      </c>
    </row>
    <row r="28" spans="1:36" ht="12" customHeight="1" x14ac:dyDescent="0.25">
      <c r="A28" s="47" t="s">
        <v>35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17" t="str">
        <f>MID('TABLA DE SUMINISTROS'!A34,1,1)</f>
        <v/>
      </c>
      <c r="P28" s="17" t="str">
        <f>MID('TABLA DE SUMINISTROS'!A34,2,1)</f>
        <v/>
      </c>
      <c r="Q28" s="17" t="str">
        <f>MID('TABLA DE SUMINISTROS'!A34,3,1)</f>
        <v/>
      </c>
      <c r="R28" s="17" t="str">
        <f>MID('TABLA DE SUMINISTROS'!A34,4,1)</f>
        <v/>
      </c>
      <c r="S28" s="17" t="str">
        <f>MID('TABLA DE SUMINISTROS'!A34,5,1)</f>
        <v/>
      </c>
      <c r="T28" s="17" t="str">
        <f>MID('TABLA DE SUMINISTROS'!A34,6,1)</f>
        <v/>
      </c>
      <c r="U28" s="17" t="str">
        <f>MID('TABLA DE SUMINISTROS'!A34,7,1)</f>
        <v/>
      </c>
      <c r="V28" s="17" t="str">
        <f>MID('TABLA DE SUMINISTROS'!A34,8,1)</f>
        <v/>
      </c>
      <c r="W28" s="17" t="str">
        <f>MID('TABLA DE SUMINISTROS'!A34,9,1)</f>
        <v/>
      </c>
      <c r="X28" s="17" t="str">
        <f>MID('TABLA DE SUMINISTROS'!A34,10,1)</f>
        <v/>
      </c>
      <c r="Y28" s="17" t="str">
        <f>MID('TABLA DE SUMINISTROS'!A34,11,1)</f>
        <v/>
      </c>
      <c r="Z28" s="17" t="str">
        <f>MID('TABLA DE SUMINISTROS'!A34,12,1)</f>
        <v/>
      </c>
      <c r="AA28" s="17" t="str">
        <f>MID('TABLA DE SUMINISTROS'!A34,13,1)</f>
        <v/>
      </c>
      <c r="AB28" s="17" t="str">
        <f>MID('TABLA DE SUMINISTROS'!A34,14,1)</f>
        <v/>
      </c>
      <c r="AC28" s="17" t="str">
        <f>MID('TABLA DE SUMINISTROS'!A34,15,1)</f>
        <v/>
      </c>
      <c r="AD28" s="17" t="str">
        <f>MID('TABLA DE SUMINISTROS'!A34,16,1)</f>
        <v/>
      </c>
      <c r="AE28" s="17" t="str">
        <f>MID('TABLA DE SUMINISTROS'!A34,17,1)</f>
        <v/>
      </c>
      <c r="AF28" s="17" t="str">
        <f>MID('TABLA DE SUMINISTROS'!A34,18,1)</f>
        <v/>
      </c>
      <c r="AG28" s="17" t="str">
        <f>MID('TABLA DE SUMINISTROS'!A34,19,1)</f>
        <v/>
      </c>
      <c r="AH28" s="17" t="str">
        <f>MID('TABLA DE SUMINISTROS'!A34,20,1)</f>
        <v/>
      </c>
      <c r="AI28" s="17" t="str">
        <f>MID('TABLA DE SUMINISTROS'!A34,21,1)</f>
        <v/>
      </c>
      <c r="AJ28" s="17" t="str">
        <f>MID('TABLA DE SUMINISTROS'!A34,22,1)</f>
        <v/>
      </c>
    </row>
    <row r="29" spans="1:36" ht="12" customHeight="1" x14ac:dyDescent="0.25">
      <c r="A29" s="47" t="s">
        <v>19</v>
      </c>
      <c r="B29" s="48"/>
      <c r="C29" s="49"/>
      <c r="D29" s="55" t="str">
        <f>IF('TABLA DE SUMINISTROS'!J34="","",'TABLA DE SUMINISTROS'!J34)</f>
        <v/>
      </c>
      <c r="E29" s="56"/>
      <c r="F29" s="57"/>
      <c r="G29" s="50" t="s">
        <v>7</v>
      </c>
      <c r="H29" s="50"/>
      <c r="I29" s="50"/>
      <c r="J29" s="50"/>
      <c r="K29" s="50"/>
      <c r="L29" s="50"/>
      <c r="M29" s="11" t="s">
        <v>8</v>
      </c>
      <c r="N29" s="55" t="str">
        <f>IF('TABLA DE SUMINISTROS'!K34="","",'TABLA DE SUMINISTROS'!K34)</f>
        <v/>
      </c>
      <c r="O29" s="56"/>
      <c r="P29" s="57"/>
      <c r="Q29" s="13" t="s">
        <v>9</v>
      </c>
      <c r="R29" s="55" t="str">
        <f>IF('TABLA DE SUMINISTROS'!L34="","",'TABLA DE SUMINISTROS'!L34)</f>
        <v/>
      </c>
      <c r="S29" s="56"/>
      <c r="T29" s="57"/>
      <c r="U29" s="11" t="s">
        <v>10</v>
      </c>
      <c r="V29" s="55" t="str">
        <f>IF('TABLA DE SUMINISTROS'!M34="","",'TABLA DE SUMINISTROS'!M34)</f>
        <v/>
      </c>
      <c r="W29" s="56"/>
      <c r="X29" s="57"/>
      <c r="Y29" s="11" t="s">
        <v>11</v>
      </c>
      <c r="Z29" s="55" t="str">
        <f>IF('TABLA DE SUMINISTROS'!N34="","",'TABLA DE SUMINISTROS'!N34)</f>
        <v/>
      </c>
      <c r="AA29" s="56"/>
      <c r="AB29" s="57"/>
      <c r="AC29" s="11" t="s">
        <v>12</v>
      </c>
      <c r="AD29" s="55" t="str">
        <f>IF('TABLA DE SUMINISTROS'!O34="","",'TABLA DE SUMINISTROS'!O34)</f>
        <v/>
      </c>
      <c r="AE29" s="56"/>
      <c r="AF29" s="57"/>
      <c r="AG29" s="11" t="s">
        <v>13</v>
      </c>
      <c r="AH29" s="55" t="str">
        <f>IF('TABLA DE SUMINISTROS'!P34="","",'TABLA DE SUMINISTROS'!P34)</f>
        <v/>
      </c>
      <c r="AI29" s="56"/>
      <c r="AJ29" s="57"/>
    </row>
    <row r="30" spans="1:36" ht="12" customHeight="1" x14ac:dyDescent="0.25">
      <c r="A30" s="44" t="s">
        <v>40</v>
      </c>
      <c r="B30" s="44"/>
      <c r="C30" s="44"/>
      <c r="D30" s="44"/>
      <c r="E30" s="44"/>
      <c r="F30" s="44"/>
      <c r="G30" s="44"/>
      <c r="H30" s="45" t="str">
        <f>IF('TABLA DE SUMINISTROS'!Q34="","",'TABLA DE SUMINISTROS'!Q34)</f>
        <v/>
      </c>
      <c r="I30" s="45"/>
      <c r="J30" s="45"/>
      <c r="K30" s="45"/>
      <c r="L30" s="45"/>
      <c r="M30" s="45"/>
      <c r="N30" s="45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</row>
    <row r="31" spans="1:36" ht="12" customHeight="1" x14ac:dyDescent="0.25">
      <c r="A31" s="67" t="s">
        <v>44</v>
      </c>
      <c r="B31" s="68"/>
      <c r="C31" s="68"/>
      <c r="D31" s="68"/>
      <c r="E31" s="68"/>
      <c r="F31" s="68"/>
      <c r="G31" s="68"/>
      <c r="H31" s="69"/>
      <c r="I31" s="52" t="s">
        <v>47</v>
      </c>
      <c r="J31" s="94"/>
      <c r="K31" s="29" t="s">
        <v>45</v>
      </c>
      <c r="L31" s="29"/>
      <c r="M31" s="11"/>
      <c r="N31" s="26"/>
      <c r="O31" s="27"/>
      <c r="P31" s="30" t="s">
        <v>47</v>
      </c>
      <c r="Q31" s="13" t="s">
        <v>46</v>
      </c>
      <c r="R31" s="26"/>
      <c r="S31" s="27"/>
      <c r="T31" s="28"/>
      <c r="U31" s="72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4"/>
    </row>
    <row r="32" spans="1:36" ht="4.5" customHeight="1" thickBot="1" x14ac:dyDescent="0.3"/>
    <row r="33" spans="1:36" ht="12" customHeight="1" x14ac:dyDescent="0.25">
      <c r="A33" s="91" t="s">
        <v>41</v>
      </c>
      <c r="B33" s="92"/>
      <c r="C33" s="92"/>
      <c r="D33" s="92"/>
      <c r="E33" s="92"/>
      <c r="F33" s="93"/>
      <c r="G33" s="64" t="str">
        <f>UPPER(CONCATENATE('TABLA DE SUMINISTROS'!R35,""))</f>
        <v/>
      </c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6"/>
      <c r="Z33" s="21" t="s">
        <v>42</v>
      </c>
      <c r="AA33" s="22"/>
      <c r="AB33" s="25"/>
      <c r="AC33" s="25"/>
      <c r="AD33" s="25" t="str">
        <f>UPPER(CONCATENATE('TABLA DE SUMINISTROS'!S35,))</f>
        <v/>
      </c>
      <c r="AE33" s="25"/>
      <c r="AF33" s="25"/>
      <c r="AG33" s="25"/>
      <c r="AH33" s="25"/>
      <c r="AI33" s="25"/>
      <c r="AJ33" s="25"/>
    </row>
    <row r="34" spans="1:36" ht="12" customHeight="1" x14ac:dyDescent="0.25">
      <c r="A34" s="47" t="s">
        <v>0</v>
      </c>
      <c r="B34" s="48"/>
      <c r="C34" s="49"/>
      <c r="D34" s="51" t="str">
        <f>UPPER(CONCATENATE('TABLA DE SUMINISTROS'!B35," ",'TABLA DE SUMINISTROS'!C35))</f>
        <v xml:space="preserve"> 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2" t="s">
        <v>1</v>
      </c>
      <c r="AA34" s="53"/>
      <c r="AB34" s="53"/>
      <c r="AC34" s="53"/>
      <c r="AD34" s="53"/>
      <c r="AE34" s="54"/>
      <c r="AF34" s="59" t="str">
        <f>UPPER('TABLA DE SUMINISTROS'!D35)</f>
        <v/>
      </c>
      <c r="AG34" s="59"/>
      <c r="AH34" s="59"/>
      <c r="AI34" s="59"/>
      <c r="AJ34" s="59"/>
    </row>
    <row r="35" spans="1:36" ht="12" customHeight="1" x14ac:dyDescent="0.25">
      <c r="A35" s="47" t="s">
        <v>2</v>
      </c>
      <c r="B35" s="48"/>
      <c r="C35" s="49"/>
      <c r="D35" s="51" t="str">
        <f>UPPER('TABLA DE SUMINISTROS'!F35)</f>
        <v/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0" t="s">
        <v>3</v>
      </c>
      <c r="P35" s="50"/>
      <c r="Q35" s="50"/>
      <c r="R35" s="51" t="str">
        <f>UPPER('TABLA DE SUMINISTROS'!G35)</f>
        <v/>
      </c>
      <c r="S35" s="51"/>
      <c r="T35" s="51"/>
      <c r="U35" s="51"/>
      <c r="V35" s="51"/>
      <c r="W35" s="51"/>
      <c r="X35" s="51"/>
      <c r="Y35" s="51"/>
      <c r="Z35" s="51"/>
      <c r="AA35" s="51"/>
      <c r="AB35" s="52" t="s">
        <v>4</v>
      </c>
      <c r="AC35" s="53"/>
      <c r="AD35" s="53"/>
      <c r="AE35" s="54"/>
      <c r="AF35" s="17" t="str">
        <f>MID('TABLA DE SUMINISTROS'!E35,1,1)</f>
        <v/>
      </c>
      <c r="AG35" s="17" t="str">
        <f>MID('TABLA DE SUMINISTROS'!E35,2,1)</f>
        <v/>
      </c>
      <c r="AH35" s="17" t="str">
        <f>MID('TABLA DE SUMINISTROS'!E35,3,1)</f>
        <v/>
      </c>
      <c r="AI35" s="17" t="str">
        <f>MID('TABLA DE SUMINISTROS'!E35,4,1)</f>
        <v/>
      </c>
      <c r="AJ35" s="17" t="str">
        <f>MID('TABLA DE SUMINISTROS'!E35,5,1)</f>
        <v/>
      </c>
    </row>
    <row r="36" spans="1:36" ht="12" customHeight="1" x14ac:dyDescent="0.25">
      <c r="A36" s="47" t="s">
        <v>5</v>
      </c>
      <c r="B36" s="48"/>
      <c r="C36" s="48"/>
      <c r="D36" s="48"/>
      <c r="E36" s="49"/>
      <c r="F36" s="17" t="str">
        <f>MID('TABLA DE SUMINISTROS'!I11,1,1)</f>
        <v/>
      </c>
      <c r="G36" s="17" t="str">
        <f>MID('TABLA DE SUMINISTROS'!I11,2,1)</f>
        <v/>
      </c>
      <c r="H36" s="17" t="str">
        <f>MID('TABLA DE SUMINISTROS'!I11,3,1)</f>
        <v/>
      </c>
      <c r="I36" s="17" t="str">
        <f>MID('TABLA DE SUMINISTROS'!I11,4,1)</f>
        <v/>
      </c>
      <c r="J36" s="17" t="str">
        <f>MID('TABLA DE SUMINISTROS'!I11,5,1)</f>
        <v/>
      </c>
      <c r="K36" s="17" t="str">
        <f>MID('TABLA DE SUMINISTROS'!I11,6,1)</f>
        <v/>
      </c>
      <c r="L36" s="17" t="str">
        <f>MID('TABLA DE SUMINISTROS'!I11,7,1)</f>
        <v/>
      </c>
      <c r="M36" s="17" t="str">
        <f>MID('TABLA DE SUMINISTROS'!I11,8,1)</f>
        <v/>
      </c>
      <c r="N36" s="17" t="str">
        <f>MID('TABLA DE SUMINISTROS'!I11,9,1)</f>
        <v/>
      </c>
      <c r="O36" s="17" t="str">
        <f>MID('TABLA DE SUMINISTROS'!I11,10,1)</f>
        <v/>
      </c>
      <c r="P36" s="17" t="str">
        <f>MID('TABLA DE SUMINISTROS'!I11,11,1)</f>
        <v/>
      </c>
      <c r="Q36" s="17" t="str">
        <f>MID('TABLA DE SUMINISTROS'!I11,12,1)</f>
        <v/>
      </c>
      <c r="R36" s="17" t="str">
        <f>MID('TABLA DE SUMINISTROS'!I11,13,1)</f>
        <v/>
      </c>
      <c r="S36" s="17" t="str">
        <f>MID('TABLA DE SUMINISTROS'!I11,14,1)</f>
        <v/>
      </c>
      <c r="T36" s="17" t="str">
        <f>MID('TABLA DE SUMINISTROS'!I11,15,1)</f>
        <v/>
      </c>
      <c r="U36" s="17" t="str">
        <f>MID('TABLA DE SUMINISTROS'!I11,16,1)</f>
        <v/>
      </c>
      <c r="V36" s="17" t="str">
        <f>MID('TABLA DE SUMINISTROS'!I11,17,1)</f>
        <v/>
      </c>
      <c r="W36" s="17" t="str">
        <f>MID('TABLA DE SUMINISTROS'!I11,18,1)</f>
        <v/>
      </c>
      <c r="X36" s="17" t="str">
        <f>MID('TABLA DE SUMINISTROS'!I11,19,1)</f>
        <v/>
      </c>
      <c r="Y36" s="17" t="str">
        <f>MID('TABLA DE SUMINISTROS'!I11,20,1)</f>
        <v/>
      </c>
      <c r="Z36" s="52" t="s">
        <v>6</v>
      </c>
      <c r="AA36" s="53"/>
      <c r="AB36" s="53"/>
      <c r="AC36" s="53"/>
      <c r="AD36" s="53"/>
      <c r="AE36" s="54"/>
      <c r="AF36" s="17" t="str">
        <f>MID('TABLA DE SUMINISTROS'!H11,1,1)</f>
        <v/>
      </c>
      <c r="AG36" s="17" t="str">
        <f>MID('TABLA DE SUMINISTROS'!H11,2,1)</f>
        <v/>
      </c>
      <c r="AH36" s="17" t="str">
        <f>MID('TABLA DE SUMINISTROS'!H11,3,1)</f>
        <v/>
      </c>
      <c r="AI36" s="17" t="str">
        <f>MID('TABLA DE SUMINISTROS'!H11,4,1)</f>
        <v/>
      </c>
      <c r="AJ36" s="17" t="str">
        <f>MID('TABLA DE SUMINISTROS'!H11,5,1)</f>
        <v/>
      </c>
    </row>
    <row r="37" spans="1:36" ht="12" customHeight="1" x14ac:dyDescent="0.25">
      <c r="A37" s="47" t="s">
        <v>35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17" t="str">
        <f>MID('TABLA DE SUMINISTROS'!A35,1,1)</f>
        <v/>
      </c>
      <c r="P37" s="17" t="str">
        <f>MID('TABLA DE SUMINISTROS'!A35,2,1)</f>
        <v/>
      </c>
      <c r="Q37" s="17" t="str">
        <f>MID('TABLA DE SUMINISTROS'!A35,3,1)</f>
        <v/>
      </c>
      <c r="R37" s="17" t="str">
        <f>MID('TABLA DE SUMINISTROS'!A35,4,1)</f>
        <v/>
      </c>
      <c r="S37" s="17" t="str">
        <f>MID('TABLA DE SUMINISTROS'!A35,5,1)</f>
        <v/>
      </c>
      <c r="T37" s="17" t="str">
        <f>MID('TABLA DE SUMINISTROS'!A35,6,1)</f>
        <v/>
      </c>
      <c r="U37" s="17" t="str">
        <f>MID('TABLA DE SUMINISTROS'!A35,7,1)</f>
        <v/>
      </c>
      <c r="V37" s="17" t="str">
        <f>MID('TABLA DE SUMINISTROS'!A35,8,1)</f>
        <v/>
      </c>
      <c r="W37" s="17" t="str">
        <f>MID('TABLA DE SUMINISTROS'!A35,9,1)</f>
        <v/>
      </c>
      <c r="X37" s="17" t="str">
        <f>MID('TABLA DE SUMINISTROS'!A35,10,1)</f>
        <v/>
      </c>
      <c r="Y37" s="17" t="str">
        <f>MID('TABLA DE SUMINISTROS'!A35,11,1)</f>
        <v/>
      </c>
      <c r="Z37" s="17" t="str">
        <f>MID('TABLA DE SUMINISTROS'!A35,12,1)</f>
        <v/>
      </c>
      <c r="AA37" s="17" t="str">
        <f>MID('TABLA DE SUMINISTROS'!A35,13,1)</f>
        <v/>
      </c>
      <c r="AB37" s="17" t="str">
        <f>MID('TABLA DE SUMINISTROS'!A35,14,1)</f>
        <v/>
      </c>
      <c r="AC37" s="17" t="str">
        <f>MID('TABLA DE SUMINISTROS'!A35,15,1)</f>
        <v/>
      </c>
      <c r="AD37" s="17" t="str">
        <f>MID('TABLA DE SUMINISTROS'!A35,16,1)</f>
        <v/>
      </c>
      <c r="AE37" s="17" t="str">
        <f>MID('TABLA DE SUMINISTROS'!A35,17,1)</f>
        <v/>
      </c>
      <c r="AF37" s="17" t="str">
        <f>MID('TABLA DE SUMINISTROS'!A35,18,1)</f>
        <v/>
      </c>
      <c r="AG37" s="17" t="str">
        <f>MID('TABLA DE SUMINISTROS'!A35,19,1)</f>
        <v/>
      </c>
      <c r="AH37" s="17" t="str">
        <f>MID('TABLA DE SUMINISTROS'!A35,20,1)</f>
        <v/>
      </c>
      <c r="AI37" s="17" t="str">
        <f>MID('TABLA DE SUMINISTROS'!A35,21,1)</f>
        <v/>
      </c>
      <c r="AJ37" s="17" t="str">
        <f>MID('TABLA DE SUMINISTROS'!A35,22,1)</f>
        <v/>
      </c>
    </row>
    <row r="38" spans="1:36" ht="12" customHeight="1" x14ac:dyDescent="0.25">
      <c r="A38" s="61" t="s">
        <v>19</v>
      </c>
      <c r="B38" s="62"/>
      <c r="C38" s="63"/>
      <c r="D38" s="55" t="str">
        <f>IF('TABLA DE SUMINISTROS'!J35="","",'TABLA DE SUMINISTROS'!J35)</f>
        <v/>
      </c>
      <c r="E38" s="56"/>
      <c r="F38" s="57"/>
      <c r="G38" s="50" t="s">
        <v>7</v>
      </c>
      <c r="H38" s="50"/>
      <c r="I38" s="50"/>
      <c r="J38" s="50"/>
      <c r="K38" s="50"/>
      <c r="L38" s="50"/>
      <c r="M38" s="11" t="s">
        <v>8</v>
      </c>
      <c r="N38" s="55" t="str">
        <f>IF('TABLA DE SUMINISTROS'!K35="","",'TABLA DE SUMINISTROS'!K35)</f>
        <v/>
      </c>
      <c r="O38" s="56"/>
      <c r="P38" s="57"/>
      <c r="Q38" s="13" t="s">
        <v>9</v>
      </c>
      <c r="R38" s="55" t="str">
        <f>IF('TABLA DE SUMINISTROS'!L35="","",'TABLA DE SUMINISTROS'!L35)</f>
        <v/>
      </c>
      <c r="S38" s="56"/>
      <c r="T38" s="57"/>
      <c r="U38" s="11" t="s">
        <v>10</v>
      </c>
      <c r="V38" s="55" t="str">
        <f>IF('TABLA DE SUMINISTROS'!M35="","",'TABLA DE SUMINISTROS'!M35)</f>
        <v/>
      </c>
      <c r="W38" s="56"/>
      <c r="X38" s="57"/>
      <c r="Y38" s="11" t="s">
        <v>11</v>
      </c>
      <c r="Z38" s="55" t="str">
        <f>IF('TABLA DE SUMINISTROS'!N35="","",'TABLA DE SUMINISTROS'!N35)</f>
        <v/>
      </c>
      <c r="AA38" s="56"/>
      <c r="AB38" s="57"/>
      <c r="AC38" s="11" t="s">
        <v>12</v>
      </c>
      <c r="AD38" s="55" t="str">
        <f>IF('TABLA DE SUMINISTROS'!O35="","",'TABLA DE SUMINISTROS'!O35)</f>
        <v/>
      </c>
      <c r="AE38" s="56"/>
      <c r="AF38" s="57"/>
      <c r="AG38" s="11" t="s">
        <v>13</v>
      </c>
      <c r="AH38" s="55" t="str">
        <f>IF('TABLA DE SUMINISTROS'!P35="","",'TABLA DE SUMINISTROS'!P35)</f>
        <v/>
      </c>
      <c r="AI38" s="56"/>
      <c r="AJ38" s="57"/>
    </row>
    <row r="39" spans="1:36" ht="12" customHeight="1" x14ac:dyDescent="0.25">
      <c r="A39" s="44" t="s">
        <v>40</v>
      </c>
      <c r="B39" s="44"/>
      <c r="C39" s="44"/>
      <c r="D39" s="44"/>
      <c r="E39" s="44"/>
      <c r="F39" s="44"/>
      <c r="G39" s="44"/>
      <c r="H39" s="45" t="str">
        <f>IF('TABLA DE SUMINISTROS'!Q35="","",'TABLA DE SUMINISTROS'!Q35)</f>
        <v/>
      </c>
      <c r="I39" s="45"/>
      <c r="J39" s="45"/>
      <c r="K39" s="45"/>
      <c r="L39" s="45"/>
      <c r="M39" s="45"/>
      <c r="N39" s="45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</row>
    <row r="40" spans="1:36" ht="12" customHeight="1" x14ac:dyDescent="0.25">
      <c r="A40" s="67" t="s">
        <v>44</v>
      </c>
      <c r="B40" s="68"/>
      <c r="C40" s="68"/>
      <c r="D40" s="68"/>
      <c r="E40" s="68"/>
      <c r="F40" s="68"/>
      <c r="G40" s="68"/>
      <c r="H40" s="69"/>
      <c r="I40" s="52" t="s">
        <v>47</v>
      </c>
      <c r="J40" s="94"/>
      <c r="K40" s="29" t="s">
        <v>45</v>
      </c>
      <c r="L40" s="29"/>
      <c r="M40" s="11"/>
      <c r="N40" s="26"/>
      <c r="O40" s="27"/>
      <c r="P40" s="30" t="s">
        <v>47</v>
      </c>
      <c r="Q40" s="13" t="s">
        <v>46</v>
      </c>
      <c r="R40" s="26"/>
      <c r="S40" s="27"/>
      <c r="T40" s="28"/>
      <c r="U40" s="72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4"/>
    </row>
    <row r="41" spans="1:36" ht="4.5" customHeight="1" thickBot="1" x14ac:dyDescent="0.3"/>
    <row r="42" spans="1:36" ht="12" customHeight="1" x14ac:dyDescent="0.25">
      <c r="A42" s="91" t="s">
        <v>41</v>
      </c>
      <c r="B42" s="92"/>
      <c r="C42" s="92"/>
      <c r="D42" s="92"/>
      <c r="E42" s="92"/>
      <c r="F42" s="93"/>
      <c r="G42" s="64" t="str">
        <f>UPPER(CONCATENATE('TABLA DE SUMINISTROS'!R36,""))</f>
        <v/>
      </c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6"/>
      <c r="Z42" s="21" t="s">
        <v>42</v>
      </c>
      <c r="AA42" s="22"/>
      <c r="AB42" s="25"/>
      <c r="AC42" s="25"/>
      <c r="AD42" s="25" t="str">
        <f>UPPER(CONCATENATE('TABLA DE SUMINISTROS'!S36,))</f>
        <v/>
      </c>
      <c r="AE42" s="25"/>
      <c r="AF42" s="25"/>
      <c r="AG42" s="25"/>
      <c r="AH42" s="25"/>
      <c r="AI42" s="25"/>
      <c r="AJ42" s="25"/>
    </row>
    <row r="43" spans="1:36" ht="12" customHeight="1" x14ac:dyDescent="0.25">
      <c r="A43" s="47" t="s">
        <v>0</v>
      </c>
      <c r="B43" s="48"/>
      <c r="C43" s="49"/>
      <c r="D43" s="51" t="str">
        <f>UPPER(CONCATENATE('TABLA DE SUMINISTROS'!B36," ",'TABLA DE SUMINISTROS'!C36))</f>
        <v xml:space="preserve"> </v>
      </c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2" t="s">
        <v>1</v>
      </c>
      <c r="AA43" s="53"/>
      <c r="AB43" s="53"/>
      <c r="AC43" s="53"/>
      <c r="AD43" s="53"/>
      <c r="AE43" s="54"/>
      <c r="AF43" s="59" t="str">
        <f>UPPER('TABLA DE SUMINISTROS'!D36)</f>
        <v/>
      </c>
      <c r="AG43" s="59"/>
      <c r="AH43" s="59"/>
      <c r="AI43" s="59"/>
      <c r="AJ43" s="59"/>
    </row>
    <row r="44" spans="1:36" ht="12" customHeight="1" x14ac:dyDescent="0.25">
      <c r="A44" s="47" t="s">
        <v>2</v>
      </c>
      <c r="B44" s="48"/>
      <c r="C44" s="49"/>
      <c r="D44" s="51" t="str">
        <f>UPPER('TABLA DE SUMINISTROS'!F36)</f>
        <v/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0" t="s">
        <v>3</v>
      </c>
      <c r="P44" s="50"/>
      <c r="Q44" s="50"/>
      <c r="R44" s="51" t="str">
        <f>UPPER('TABLA DE SUMINISTROS'!G36)</f>
        <v/>
      </c>
      <c r="S44" s="51"/>
      <c r="T44" s="51"/>
      <c r="U44" s="51"/>
      <c r="V44" s="51"/>
      <c r="W44" s="51"/>
      <c r="X44" s="51"/>
      <c r="Y44" s="51"/>
      <c r="Z44" s="51"/>
      <c r="AA44" s="51"/>
      <c r="AB44" s="52" t="s">
        <v>4</v>
      </c>
      <c r="AC44" s="53"/>
      <c r="AD44" s="53"/>
      <c r="AE44" s="54"/>
      <c r="AF44" s="17" t="str">
        <f>MID('TABLA DE SUMINISTROS'!E36,1,1)</f>
        <v/>
      </c>
      <c r="AG44" s="17" t="str">
        <f>MID('TABLA DE SUMINISTROS'!E36,2,1)</f>
        <v/>
      </c>
      <c r="AH44" s="17" t="str">
        <f>MID('TABLA DE SUMINISTROS'!E36,3,1)</f>
        <v/>
      </c>
      <c r="AI44" s="17" t="str">
        <f>MID('TABLA DE SUMINISTROS'!E36,4,1)</f>
        <v/>
      </c>
      <c r="AJ44" s="17" t="str">
        <f>MID('TABLA DE SUMINISTROS'!E36,5,1)</f>
        <v/>
      </c>
    </row>
    <row r="45" spans="1:36" ht="12" customHeight="1" x14ac:dyDescent="0.25">
      <c r="A45" s="47" t="s">
        <v>5</v>
      </c>
      <c r="B45" s="48"/>
      <c r="C45" s="48"/>
      <c r="D45" s="48"/>
      <c r="E45" s="49"/>
      <c r="F45" s="17" t="str">
        <f>MID('TABLA DE SUMINISTROS'!I6,1,1)</f>
        <v/>
      </c>
      <c r="G45" s="17" t="str">
        <f>MID('TABLA DE SUMINISTROS'!I6,2,1)</f>
        <v/>
      </c>
      <c r="H45" s="17" t="str">
        <f>MID('TABLA DE SUMINISTROS'!I6,3,1)</f>
        <v/>
      </c>
      <c r="I45" s="17" t="str">
        <f>MID('TABLA DE SUMINISTROS'!I6,4,1)</f>
        <v/>
      </c>
      <c r="J45" s="17" t="str">
        <f>MID('TABLA DE SUMINISTROS'!I6,5,1)</f>
        <v/>
      </c>
      <c r="K45" s="17" t="str">
        <f>MID('TABLA DE SUMINISTROS'!I6,6,1)</f>
        <v/>
      </c>
      <c r="L45" s="17" t="str">
        <f>MID('TABLA DE SUMINISTROS'!I6,7,1)</f>
        <v/>
      </c>
      <c r="M45" s="17" t="str">
        <f>MID('TABLA DE SUMINISTROS'!I6,8,1)</f>
        <v/>
      </c>
      <c r="N45" s="17" t="str">
        <f>MID('TABLA DE SUMINISTROS'!I6,9,1)</f>
        <v/>
      </c>
      <c r="O45" s="17" t="str">
        <f>MID('TABLA DE SUMINISTROS'!I6,10,1)</f>
        <v/>
      </c>
      <c r="P45" s="17" t="str">
        <f>MID('TABLA DE SUMINISTROS'!I6,11,1)</f>
        <v/>
      </c>
      <c r="Q45" s="17" t="str">
        <f>MID('TABLA DE SUMINISTROS'!I6,12,1)</f>
        <v/>
      </c>
      <c r="R45" s="17" t="str">
        <f>MID('TABLA DE SUMINISTROS'!I6,13,1)</f>
        <v/>
      </c>
      <c r="S45" s="17" t="str">
        <f>MID('TABLA DE SUMINISTROS'!I6,14,1)</f>
        <v/>
      </c>
      <c r="T45" s="17" t="str">
        <f>MID('TABLA DE SUMINISTROS'!I6,15,1)</f>
        <v/>
      </c>
      <c r="U45" s="17" t="str">
        <f>MID('TABLA DE SUMINISTROS'!I6,16,1)</f>
        <v/>
      </c>
      <c r="V45" s="17" t="str">
        <f>MID('TABLA DE SUMINISTROS'!I6,17,1)</f>
        <v/>
      </c>
      <c r="W45" s="17" t="str">
        <f>MID('TABLA DE SUMINISTROS'!I6,18,1)</f>
        <v/>
      </c>
      <c r="X45" s="17" t="str">
        <f>MID('TABLA DE SUMINISTROS'!I6,19,1)</f>
        <v/>
      </c>
      <c r="Y45" s="17" t="str">
        <f>MID('TABLA DE SUMINISTROS'!I6,20,1)</f>
        <v/>
      </c>
      <c r="Z45" s="52" t="s">
        <v>6</v>
      </c>
      <c r="AA45" s="53"/>
      <c r="AB45" s="53"/>
      <c r="AC45" s="53"/>
      <c r="AD45" s="53"/>
      <c r="AE45" s="54"/>
      <c r="AF45" s="17" t="str">
        <f>MID('TABLA DE SUMINISTROS'!H12,1,1)</f>
        <v/>
      </c>
      <c r="AG45" s="17" t="str">
        <f>MID('TABLA DE SUMINISTROS'!H12,2,1)</f>
        <v/>
      </c>
      <c r="AH45" s="17" t="str">
        <f>MID('TABLA DE SUMINISTROS'!H12,3,1)</f>
        <v/>
      </c>
      <c r="AI45" s="17" t="str">
        <f>MID('TABLA DE SUMINISTROS'!H12,4,1)</f>
        <v/>
      </c>
      <c r="AJ45" s="17" t="str">
        <f>MID('TABLA DE SUMINISTROS'!H12,5,1)</f>
        <v/>
      </c>
    </row>
    <row r="46" spans="1:36" ht="12" customHeight="1" x14ac:dyDescent="0.25">
      <c r="A46" s="47" t="s">
        <v>35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17" t="str">
        <f>MID('TABLA DE SUMINISTROS'!A36,1,1)</f>
        <v/>
      </c>
      <c r="P46" s="17" t="str">
        <f>MID('TABLA DE SUMINISTROS'!A36,2,1)</f>
        <v/>
      </c>
      <c r="Q46" s="17" t="str">
        <f>MID('TABLA DE SUMINISTROS'!A36,3,1)</f>
        <v/>
      </c>
      <c r="R46" s="17" t="str">
        <f>MID('TABLA DE SUMINISTROS'!A36,4,1)</f>
        <v/>
      </c>
      <c r="S46" s="17" t="str">
        <f>MID('TABLA DE SUMINISTROS'!A36,5,1)</f>
        <v/>
      </c>
      <c r="T46" s="17" t="str">
        <f>MID('TABLA DE SUMINISTROS'!A36,6,1)</f>
        <v/>
      </c>
      <c r="U46" s="17" t="str">
        <f>MID('TABLA DE SUMINISTROS'!A36,7,1)</f>
        <v/>
      </c>
      <c r="V46" s="17" t="str">
        <f>MID('TABLA DE SUMINISTROS'!A36,8,1)</f>
        <v/>
      </c>
      <c r="W46" s="17" t="str">
        <f>MID('TABLA DE SUMINISTROS'!A36,9,1)</f>
        <v/>
      </c>
      <c r="X46" s="17" t="str">
        <f>MID('TABLA DE SUMINISTROS'!A36,10,1)</f>
        <v/>
      </c>
      <c r="Y46" s="17" t="str">
        <f>MID('TABLA DE SUMINISTROS'!A36,11,1)</f>
        <v/>
      </c>
      <c r="Z46" s="17" t="str">
        <f>MID('TABLA DE SUMINISTROS'!A36,12,1)</f>
        <v/>
      </c>
      <c r="AA46" s="17" t="str">
        <f>MID('TABLA DE SUMINISTROS'!A36,13,1)</f>
        <v/>
      </c>
      <c r="AB46" s="17" t="str">
        <f>MID('TABLA DE SUMINISTROS'!A36,14,1)</f>
        <v/>
      </c>
      <c r="AC46" s="17" t="str">
        <f>MID('TABLA DE SUMINISTROS'!A36,15,1)</f>
        <v/>
      </c>
      <c r="AD46" s="17" t="str">
        <f>MID('TABLA DE SUMINISTROS'!A36,16,1)</f>
        <v/>
      </c>
      <c r="AE46" s="17" t="str">
        <f>MID('TABLA DE SUMINISTROS'!A36,17,1)</f>
        <v/>
      </c>
      <c r="AF46" s="17" t="str">
        <f>MID('TABLA DE SUMINISTROS'!A36,18,1)</f>
        <v/>
      </c>
      <c r="AG46" s="17" t="str">
        <f>MID('TABLA DE SUMINISTROS'!A36,19,1)</f>
        <v/>
      </c>
      <c r="AH46" s="17" t="str">
        <f>MID('TABLA DE SUMINISTROS'!A36,20,1)</f>
        <v/>
      </c>
      <c r="AI46" s="17" t="str">
        <f>MID('TABLA DE SUMINISTROS'!A36,21,1)</f>
        <v/>
      </c>
      <c r="AJ46" s="17" t="str">
        <f>MID('TABLA DE SUMINISTROS'!A36,22,1)</f>
        <v/>
      </c>
    </row>
    <row r="47" spans="1:36" ht="12" customHeight="1" x14ac:dyDescent="0.25">
      <c r="A47" s="61" t="s">
        <v>19</v>
      </c>
      <c r="B47" s="62"/>
      <c r="C47" s="63"/>
      <c r="D47" s="55" t="str">
        <f>IF('TABLA DE SUMINISTROS'!J36="","",'TABLA DE SUMINISTROS'!J36)</f>
        <v/>
      </c>
      <c r="E47" s="56"/>
      <c r="F47" s="57"/>
      <c r="G47" s="50" t="s">
        <v>7</v>
      </c>
      <c r="H47" s="50"/>
      <c r="I47" s="50"/>
      <c r="J47" s="50"/>
      <c r="K47" s="50"/>
      <c r="L47" s="50"/>
      <c r="M47" s="11" t="s">
        <v>8</v>
      </c>
      <c r="N47" s="55" t="str">
        <f>IF('TABLA DE SUMINISTROS'!K36="","",'TABLA DE SUMINISTROS'!K36)</f>
        <v/>
      </c>
      <c r="O47" s="56"/>
      <c r="P47" s="57"/>
      <c r="Q47" s="13" t="s">
        <v>9</v>
      </c>
      <c r="R47" s="55" t="str">
        <f>IF('TABLA DE SUMINISTROS'!L36="","",'TABLA DE SUMINISTROS'!L36)</f>
        <v/>
      </c>
      <c r="S47" s="56"/>
      <c r="T47" s="57"/>
      <c r="U47" s="11" t="s">
        <v>10</v>
      </c>
      <c r="V47" s="55" t="str">
        <f>IF('TABLA DE SUMINISTROS'!M36="","",'TABLA DE SUMINISTROS'!M36)</f>
        <v/>
      </c>
      <c r="W47" s="56"/>
      <c r="X47" s="57"/>
      <c r="Y47" s="11" t="s">
        <v>11</v>
      </c>
      <c r="Z47" s="55" t="str">
        <f>IF('TABLA DE SUMINISTROS'!N36="","",'TABLA DE SUMINISTROS'!N36)</f>
        <v/>
      </c>
      <c r="AA47" s="56"/>
      <c r="AB47" s="57"/>
      <c r="AC47" s="11" t="s">
        <v>12</v>
      </c>
      <c r="AD47" s="55" t="str">
        <f>IF('TABLA DE SUMINISTROS'!O36="","",'TABLA DE SUMINISTROS'!O36)</f>
        <v/>
      </c>
      <c r="AE47" s="56"/>
      <c r="AF47" s="57"/>
      <c r="AG47" s="11" t="s">
        <v>13</v>
      </c>
      <c r="AH47" s="55" t="str">
        <f>IF('TABLA DE SUMINISTROS'!P36="","",'TABLA DE SUMINISTROS'!P36)</f>
        <v/>
      </c>
      <c r="AI47" s="56"/>
      <c r="AJ47" s="57"/>
    </row>
    <row r="48" spans="1:36" ht="12" customHeight="1" x14ac:dyDescent="0.25">
      <c r="A48" s="44" t="s">
        <v>40</v>
      </c>
      <c r="B48" s="44"/>
      <c r="C48" s="44"/>
      <c r="D48" s="44"/>
      <c r="E48" s="44"/>
      <c r="F48" s="44"/>
      <c r="G48" s="44"/>
      <c r="H48" s="45" t="str">
        <f>IF('TABLA DE SUMINISTROS'!Q36="","",'TABLA DE SUMINISTROS'!Q36)</f>
        <v/>
      </c>
      <c r="I48" s="45"/>
      <c r="J48" s="45"/>
      <c r="K48" s="45"/>
      <c r="L48" s="45"/>
      <c r="M48" s="45"/>
      <c r="N48" s="45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</row>
    <row r="49" spans="1:36" ht="12" customHeight="1" x14ac:dyDescent="0.25">
      <c r="A49" s="67" t="s">
        <v>44</v>
      </c>
      <c r="B49" s="68"/>
      <c r="C49" s="68"/>
      <c r="D49" s="68"/>
      <c r="E49" s="68"/>
      <c r="F49" s="68"/>
      <c r="G49" s="68"/>
      <c r="H49" s="69"/>
      <c r="I49" s="52" t="s">
        <v>47</v>
      </c>
      <c r="J49" s="94"/>
      <c r="K49" s="29" t="s">
        <v>45</v>
      </c>
      <c r="L49" s="29"/>
      <c r="M49" s="11"/>
      <c r="N49" s="26"/>
      <c r="O49" s="27"/>
      <c r="P49" s="30" t="s">
        <v>47</v>
      </c>
      <c r="Q49" s="13" t="s">
        <v>46</v>
      </c>
      <c r="R49" s="26"/>
      <c r="S49" s="27"/>
      <c r="T49" s="28"/>
      <c r="U49" s="72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4"/>
    </row>
    <row r="50" spans="1:36" ht="5.25" customHeight="1" thickBot="1" x14ac:dyDescent="0.3"/>
    <row r="51" spans="1:36" ht="12" customHeight="1" x14ac:dyDescent="0.25">
      <c r="A51" s="91" t="s">
        <v>41</v>
      </c>
      <c r="B51" s="92"/>
      <c r="C51" s="92"/>
      <c r="D51" s="92"/>
      <c r="E51" s="92"/>
      <c r="F51" s="93"/>
      <c r="G51" s="64" t="str">
        <f>UPPER(CONCATENATE('TABLA DE SUMINISTROS'!R37,""))</f>
        <v/>
      </c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6"/>
      <c r="Z51" s="21" t="s">
        <v>42</v>
      </c>
      <c r="AA51" s="22"/>
      <c r="AB51" s="25"/>
      <c r="AC51" s="25"/>
      <c r="AD51" s="25" t="str">
        <f>UPPER(CONCATENATE('TABLA DE SUMINISTROS'!S37,))</f>
        <v/>
      </c>
      <c r="AE51" s="25"/>
      <c r="AF51" s="25"/>
      <c r="AG51" s="25"/>
      <c r="AH51" s="25"/>
      <c r="AI51" s="25"/>
      <c r="AJ51" s="25"/>
    </row>
    <row r="52" spans="1:36" ht="12" customHeight="1" x14ac:dyDescent="0.25">
      <c r="A52" s="47" t="s">
        <v>0</v>
      </c>
      <c r="B52" s="48"/>
      <c r="C52" s="49"/>
      <c r="D52" s="51" t="str">
        <f>UPPER(CONCATENATE('TABLA DE SUMINISTROS'!B37," ",'TABLA DE SUMINISTROS'!C37))</f>
        <v xml:space="preserve"> 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2" t="s">
        <v>1</v>
      </c>
      <c r="AA52" s="53"/>
      <c r="AB52" s="53"/>
      <c r="AC52" s="53"/>
      <c r="AD52" s="53"/>
      <c r="AE52" s="54"/>
      <c r="AF52" s="59" t="str">
        <f>UPPER('TABLA DE SUMINISTROS'!D37)</f>
        <v/>
      </c>
      <c r="AG52" s="59"/>
      <c r="AH52" s="59"/>
      <c r="AI52" s="59"/>
      <c r="AJ52" s="59"/>
    </row>
    <row r="53" spans="1:36" ht="12" customHeight="1" x14ac:dyDescent="0.25">
      <c r="A53" s="47" t="s">
        <v>2</v>
      </c>
      <c r="B53" s="48"/>
      <c r="C53" s="49"/>
      <c r="D53" s="51" t="str">
        <f>UPPER('TABLA DE SUMINISTROS'!F37)</f>
        <v/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0" t="s">
        <v>3</v>
      </c>
      <c r="P53" s="50"/>
      <c r="Q53" s="50"/>
      <c r="R53" s="51" t="str">
        <f>UPPER('TABLA DE SUMINISTROS'!G37)</f>
        <v/>
      </c>
      <c r="S53" s="51"/>
      <c r="T53" s="51"/>
      <c r="U53" s="51"/>
      <c r="V53" s="51"/>
      <c r="W53" s="51"/>
      <c r="X53" s="51"/>
      <c r="Y53" s="51"/>
      <c r="Z53" s="51"/>
      <c r="AA53" s="51"/>
      <c r="AB53" s="52" t="s">
        <v>4</v>
      </c>
      <c r="AC53" s="53"/>
      <c r="AD53" s="53"/>
      <c r="AE53" s="54"/>
      <c r="AF53" s="17" t="str">
        <f>MID('TABLA DE SUMINISTROS'!E37,1,1)</f>
        <v/>
      </c>
      <c r="AG53" s="17" t="str">
        <f>MID('TABLA DE SUMINISTROS'!E37,2,1)</f>
        <v/>
      </c>
      <c r="AH53" s="17" t="str">
        <f>MID('TABLA DE SUMINISTROS'!E37,3,1)</f>
        <v/>
      </c>
      <c r="AI53" s="17" t="str">
        <f>MID('TABLA DE SUMINISTROS'!E37,4,1)</f>
        <v/>
      </c>
      <c r="AJ53" s="17" t="str">
        <f>MID('TABLA DE SUMINISTROS'!E37,5,1)</f>
        <v/>
      </c>
    </row>
    <row r="54" spans="1:36" ht="12" customHeight="1" x14ac:dyDescent="0.25">
      <c r="A54" s="47" t="s">
        <v>5</v>
      </c>
      <c r="B54" s="48"/>
      <c r="C54" s="48"/>
      <c r="D54" s="48"/>
      <c r="E54" s="49"/>
      <c r="F54" s="17" t="str">
        <f>MID('TABLA DE SUMINISTROS'!I7,1,1)</f>
        <v/>
      </c>
      <c r="G54" s="17" t="str">
        <f>MID('TABLA DE SUMINISTROS'!I7,2,1)</f>
        <v/>
      </c>
      <c r="H54" s="17" t="str">
        <f>MID('TABLA DE SUMINISTROS'!I7,3,1)</f>
        <v/>
      </c>
      <c r="I54" s="17" t="str">
        <f>MID('TABLA DE SUMINISTROS'!I7,4,1)</f>
        <v/>
      </c>
      <c r="J54" s="17" t="str">
        <f>MID('TABLA DE SUMINISTROS'!I7,5,1)</f>
        <v/>
      </c>
      <c r="K54" s="17" t="str">
        <f>MID('TABLA DE SUMINISTROS'!I7,6,1)</f>
        <v/>
      </c>
      <c r="L54" s="17" t="str">
        <f>MID('TABLA DE SUMINISTROS'!I7,7,1)</f>
        <v/>
      </c>
      <c r="M54" s="17" t="str">
        <f>MID('TABLA DE SUMINISTROS'!I7,8,1)</f>
        <v/>
      </c>
      <c r="N54" s="17" t="str">
        <f>MID('TABLA DE SUMINISTROS'!I7,9,1)</f>
        <v/>
      </c>
      <c r="O54" s="17" t="str">
        <f>MID('TABLA DE SUMINISTROS'!I7,10,1)</f>
        <v/>
      </c>
      <c r="P54" s="17" t="str">
        <f>MID('TABLA DE SUMINISTROS'!I7,11,1)</f>
        <v/>
      </c>
      <c r="Q54" s="17" t="str">
        <f>MID('TABLA DE SUMINISTROS'!I7,12,1)</f>
        <v/>
      </c>
      <c r="R54" s="17" t="str">
        <f>MID('TABLA DE SUMINISTROS'!I7,13,1)</f>
        <v/>
      </c>
      <c r="S54" s="17" t="str">
        <f>MID('TABLA DE SUMINISTROS'!I7,14,1)</f>
        <v/>
      </c>
      <c r="T54" s="17" t="str">
        <f>MID('TABLA DE SUMINISTROS'!I7,15,1)</f>
        <v/>
      </c>
      <c r="U54" s="17" t="str">
        <f>MID('TABLA DE SUMINISTROS'!I7,16,1)</f>
        <v/>
      </c>
      <c r="V54" s="17" t="str">
        <f>MID('TABLA DE SUMINISTROS'!I7,17,1)</f>
        <v/>
      </c>
      <c r="W54" s="17" t="str">
        <f>MID('TABLA DE SUMINISTROS'!I7,18,1)</f>
        <v/>
      </c>
      <c r="X54" s="17" t="str">
        <f>MID('TABLA DE SUMINISTROS'!I7,19,1)</f>
        <v/>
      </c>
      <c r="Y54" s="17" t="str">
        <f>MID('TABLA DE SUMINISTROS'!I7,20,1)</f>
        <v/>
      </c>
      <c r="Z54" s="52" t="s">
        <v>6</v>
      </c>
      <c r="AA54" s="53"/>
      <c r="AB54" s="53"/>
      <c r="AC54" s="53"/>
      <c r="AD54" s="53"/>
      <c r="AE54" s="54"/>
      <c r="AF54" s="17" t="str">
        <f>MID('TABLA DE SUMINISTROS'!H13,1,1)</f>
        <v/>
      </c>
      <c r="AG54" s="17" t="str">
        <f>MID('TABLA DE SUMINISTROS'!H13,2,1)</f>
        <v/>
      </c>
      <c r="AH54" s="17" t="str">
        <f>MID('TABLA DE SUMINISTROS'!H13,3,1)</f>
        <v/>
      </c>
      <c r="AI54" s="17" t="str">
        <f>MID('TABLA DE SUMINISTROS'!H13,4,1)</f>
        <v/>
      </c>
      <c r="AJ54" s="17" t="str">
        <f>MID('TABLA DE SUMINISTROS'!H13,5,1)</f>
        <v/>
      </c>
    </row>
    <row r="55" spans="1:36" ht="12" customHeight="1" x14ac:dyDescent="0.25">
      <c r="A55" s="47" t="s">
        <v>35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9"/>
      <c r="O55" s="17" t="str">
        <f>MID('TABLA DE SUMINISTROS'!A37,1,1)</f>
        <v/>
      </c>
      <c r="P55" s="17" t="str">
        <f>MID('TABLA DE SUMINISTROS'!A37,2,1)</f>
        <v/>
      </c>
      <c r="Q55" s="17" t="str">
        <f>MID('TABLA DE SUMINISTROS'!A37,3,1)</f>
        <v/>
      </c>
      <c r="R55" s="17" t="str">
        <f>MID('TABLA DE SUMINISTROS'!A37,4,1)</f>
        <v/>
      </c>
      <c r="S55" s="17" t="str">
        <f>MID('TABLA DE SUMINISTROS'!A37,5,1)</f>
        <v/>
      </c>
      <c r="T55" s="17" t="str">
        <f>MID('TABLA DE SUMINISTROS'!A37,6,1)</f>
        <v/>
      </c>
      <c r="U55" s="17" t="str">
        <f>MID('TABLA DE SUMINISTROS'!A37,7,1)</f>
        <v/>
      </c>
      <c r="V55" s="17" t="str">
        <f>MID('TABLA DE SUMINISTROS'!A37,8,1)</f>
        <v/>
      </c>
      <c r="W55" s="17" t="str">
        <f>MID('TABLA DE SUMINISTROS'!A37,9,1)</f>
        <v/>
      </c>
      <c r="X55" s="17" t="str">
        <f>MID('TABLA DE SUMINISTROS'!A37,10,1)</f>
        <v/>
      </c>
      <c r="Y55" s="17" t="str">
        <f>MID('TABLA DE SUMINISTROS'!A37,11,1)</f>
        <v/>
      </c>
      <c r="Z55" s="17" t="str">
        <f>MID('TABLA DE SUMINISTROS'!A37,12,1)</f>
        <v/>
      </c>
      <c r="AA55" s="17" t="str">
        <f>MID('TABLA DE SUMINISTROS'!A37,13,1)</f>
        <v/>
      </c>
      <c r="AB55" s="17" t="str">
        <f>MID('TABLA DE SUMINISTROS'!A37,14,1)</f>
        <v/>
      </c>
      <c r="AC55" s="17" t="str">
        <f>MID('TABLA DE SUMINISTROS'!A37,15,1)</f>
        <v/>
      </c>
      <c r="AD55" s="17" t="str">
        <f>MID('TABLA DE SUMINISTROS'!A37,16,1)</f>
        <v/>
      </c>
      <c r="AE55" s="17" t="str">
        <f>MID('TABLA DE SUMINISTROS'!A37,17,1)</f>
        <v/>
      </c>
      <c r="AF55" s="17" t="str">
        <f>MID('TABLA DE SUMINISTROS'!A37,18,1)</f>
        <v/>
      </c>
      <c r="AG55" s="17" t="str">
        <f>MID('TABLA DE SUMINISTROS'!A37,19,1)</f>
        <v/>
      </c>
      <c r="AH55" s="17" t="str">
        <f>MID('TABLA DE SUMINISTROS'!A37,20,1)</f>
        <v/>
      </c>
      <c r="AI55" s="17" t="str">
        <f>MID('TABLA DE SUMINISTROS'!A37,21,1)</f>
        <v/>
      </c>
      <c r="AJ55" s="17" t="str">
        <f>MID('TABLA DE SUMINISTROS'!A37,22,1)</f>
        <v/>
      </c>
    </row>
    <row r="56" spans="1:36" ht="12" customHeight="1" x14ac:dyDescent="0.25">
      <c r="A56" s="61" t="s">
        <v>19</v>
      </c>
      <c r="B56" s="62"/>
      <c r="C56" s="63"/>
      <c r="D56" s="55" t="str">
        <f>IF('TABLA DE SUMINISTROS'!J37="","",'TABLA DE SUMINISTROS'!J31)</f>
        <v/>
      </c>
      <c r="E56" s="56"/>
      <c r="F56" s="57"/>
      <c r="G56" s="50" t="s">
        <v>7</v>
      </c>
      <c r="H56" s="50"/>
      <c r="I56" s="50"/>
      <c r="J56" s="50"/>
      <c r="K56" s="50"/>
      <c r="L56" s="50"/>
      <c r="M56" s="11" t="s">
        <v>8</v>
      </c>
      <c r="N56" s="55" t="str">
        <f>IF('TABLA DE SUMINISTROS'!K37="","",'TABLA DE SUMINISTROS'!K37)</f>
        <v/>
      </c>
      <c r="O56" s="56"/>
      <c r="P56" s="57"/>
      <c r="Q56" s="13" t="s">
        <v>9</v>
      </c>
      <c r="R56" s="55" t="str">
        <f>IF('TABLA DE SUMINISTROS'!L37="","",'TABLA DE SUMINISTROS'!L37)</f>
        <v/>
      </c>
      <c r="S56" s="56"/>
      <c r="T56" s="57"/>
      <c r="U56" s="11" t="s">
        <v>10</v>
      </c>
      <c r="V56" s="55" t="str">
        <f>IF('TABLA DE SUMINISTROS'!M37="","",'TABLA DE SUMINISTROS'!M37)</f>
        <v/>
      </c>
      <c r="W56" s="56"/>
      <c r="X56" s="57"/>
      <c r="Y56" s="11" t="s">
        <v>11</v>
      </c>
      <c r="Z56" s="55" t="str">
        <f>IF('TABLA DE SUMINISTROS'!N37="","",'TABLA DE SUMINISTROS'!N37)</f>
        <v/>
      </c>
      <c r="AA56" s="56"/>
      <c r="AB56" s="57"/>
      <c r="AC56" s="11" t="s">
        <v>12</v>
      </c>
      <c r="AD56" s="55" t="str">
        <f>IF('TABLA DE SUMINISTROS'!O37="","",'TABLA DE SUMINISTROS'!O37)</f>
        <v/>
      </c>
      <c r="AE56" s="56"/>
      <c r="AF56" s="57"/>
      <c r="AG56" s="11" t="s">
        <v>13</v>
      </c>
      <c r="AH56" s="55" t="str">
        <f>IF('TABLA DE SUMINISTROS'!P37="","",'TABLA DE SUMINISTROS'!P37)</f>
        <v/>
      </c>
      <c r="AI56" s="56"/>
      <c r="AJ56" s="57"/>
    </row>
    <row r="57" spans="1:36" ht="12" customHeight="1" x14ac:dyDescent="0.25">
      <c r="A57" s="44" t="s">
        <v>40</v>
      </c>
      <c r="B57" s="44"/>
      <c r="C57" s="44"/>
      <c r="D57" s="44"/>
      <c r="E57" s="44"/>
      <c r="F57" s="44"/>
      <c r="G57" s="44"/>
      <c r="H57" s="45" t="str">
        <f>IF('TABLA DE SUMINISTROS'!Q37="","",'TABLA DE SUMINISTROS'!Q37)</f>
        <v/>
      </c>
      <c r="I57" s="45"/>
      <c r="J57" s="45"/>
      <c r="K57" s="45"/>
      <c r="L57" s="45"/>
      <c r="M57" s="45"/>
      <c r="N57" s="45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</row>
    <row r="58" spans="1:36" ht="12" customHeight="1" x14ac:dyDescent="0.25">
      <c r="A58" s="67" t="s">
        <v>44</v>
      </c>
      <c r="B58" s="89"/>
      <c r="C58" s="89"/>
      <c r="D58" s="89"/>
      <c r="E58" s="89"/>
      <c r="F58" s="89"/>
      <c r="G58" s="89"/>
      <c r="H58" s="90"/>
      <c r="I58" s="52" t="s">
        <v>47</v>
      </c>
      <c r="J58" s="54"/>
      <c r="K58" s="29" t="s">
        <v>45</v>
      </c>
      <c r="L58" s="29"/>
      <c r="M58" s="11"/>
      <c r="N58" s="26"/>
      <c r="O58" s="27"/>
      <c r="P58" s="30" t="s">
        <v>47</v>
      </c>
      <c r="Q58" s="13" t="s">
        <v>46</v>
      </c>
      <c r="R58" s="26"/>
      <c r="S58" s="27"/>
      <c r="T58" s="28"/>
      <c r="U58" s="72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4"/>
    </row>
    <row r="59" spans="1:36" ht="3.75" customHeight="1" x14ac:dyDescent="0.25"/>
    <row r="60" spans="1:36" ht="11.25" customHeight="1" x14ac:dyDescent="0.25">
      <c r="A60" s="77" t="s">
        <v>52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9"/>
      <c r="AJ60" s="24"/>
    </row>
    <row r="61" spans="1:36" ht="9.75" customHeight="1" x14ac:dyDescent="0.25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2"/>
      <c r="AJ61" s="23"/>
    </row>
    <row r="62" spans="1:36" ht="12" customHeight="1" x14ac:dyDescent="0.25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2"/>
      <c r="AJ62" s="23"/>
    </row>
    <row r="63" spans="1:36" s="9" customFormat="1" ht="17.25" customHeight="1" thickBot="1" x14ac:dyDescent="0.3">
      <c r="A63" s="86" t="s">
        <v>16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</row>
    <row r="64" spans="1:36" ht="5.25" customHeight="1" x14ac:dyDescent="0.25">
      <c r="A64" s="87" t="s">
        <v>33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</row>
    <row r="65" spans="1:36" ht="1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</row>
    <row r="66" spans="1:36" ht="10.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</row>
    <row r="67" spans="1:36" ht="12" customHeight="1" x14ac:dyDescent="0.25">
      <c r="A67" s="12" t="s">
        <v>17</v>
      </c>
      <c r="B67" s="14"/>
      <c r="C67" s="14"/>
      <c r="D67" s="14"/>
      <c r="E67" s="14"/>
      <c r="F67" s="14"/>
      <c r="G67" s="14"/>
      <c r="H67" s="14"/>
      <c r="I67" s="14"/>
      <c r="J67" s="15"/>
      <c r="K67" s="15"/>
      <c r="L67" s="83" t="s">
        <v>43</v>
      </c>
      <c r="M67" s="83"/>
      <c r="N67" s="83"/>
      <c r="O67" s="83"/>
      <c r="P67" s="83"/>
      <c r="Q67" s="83"/>
      <c r="R67" s="76" t="s">
        <v>14</v>
      </c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</row>
    <row r="68" spans="1:36" ht="24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5"/>
      <c r="K68" s="15"/>
      <c r="L68" s="83"/>
      <c r="M68" s="83"/>
      <c r="N68" s="83"/>
      <c r="O68" s="83"/>
      <c r="P68" s="83"/>
      <c r="Q68" s="83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</row>
    <row r="69" spans="1:36" ht="12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5"/>
      <c r="K69" s="15"/>
      <c r="L69" s="83"/>
      <c r="M69" s="83"/>
      <c r="N69" s="83"/>
      <c r="O69" s="83"/>
      <c r="P69" s="83"/>
      <c r="Q69" s="83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</row>
    <row r="70" spans="1:36" ht="12" customHeight="1" x14ac:dyDescent="0.25">
      <c r="A70" s="12"/>
      <c r="B70" s="14"/>
      <c r="C70" s="14"/>
      <c r="D70" s="14"/>
      <c r="E70" s="14"/>
      <c r="F70" s="14"/>
      <c r="G70" s="14"/>
      <c r="H70" s="14"/>
      <c r="I70" s="14"/>
      <c r="J70" s="16"/>
      <c r="K70" s="12"/>
      <c r="L70" s="12"/>
      <c r="M70" s="12"/>
      <c r="N70" s="85" t="s">
        <v>15</v>
      </c>
      <c r="O70" s="85"/>
      <c r="P70" s="85"/>
      <c r="Q70" s="85"/>
      <c r="R70" s="76" t="s">
        <v>34</v>
      </c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</row>
    <row r="71" spans="1:36" ht="7.5" customHeight="1" thickBot="1" x14ac:dyDescent="0.3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</row>
    <row r="72" spans="1:36" ht="12" customHeight="1" thickTop="1" x14ac:dyDescent="0.25">
      <c r="A72" s="99" t="s">
        <v>51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</row>
    <row r="73" spans="1:36" ht="1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4"/>
      <c r="AI73" s="4"/>
      <c r="AJ73" s="4"/>
    </row>
    <row r="74" spans="1:36" ht="12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2" customHeight="1" x14ac:dyDescent="0.25">
      <c r="G77" s="5"/>
      <c r="T77" s="5"/>
    </row>
    <row r="78" spans="1:36" ht="12" customHeight="1" x14ac:dyDescent="0.25"/>
  </sheetData>
  <sheetProtection selectLockedCells="1" selectUnlockedCells="1"/>
  <mergeCells count="187">
    <mergeCell ref="A72:AJ72"/>
    <mergeCell ref="L67:Q69"/>
    <mergeCell ref="R67:AJ67"/>
    <mergeCell ref="R68:AJ69"/>
    <mergeCell ref="N70:Q70"/>
    <mergeCell ref="R70:AJ70"/>
    <mergeCell ref="A71:AJ71"/>
    <mergeCell ref="A58:H58"/>
    <mergeCell ref="I58:J58"/>
    <mergeCell ref="U58:AJ58"/>
    <mergeCell ref="A60:AI62"/>
    <mergeCell ref="A63:AJ63"/>
    <mergeCell ref="A64:AJ66"/>
    <mergeCell ref="V56:X56"/>
    <mergeCell ref="Z56:AB56"/>
    <mergeCell ref="AD56:AF56"/>
    <mergeCell ref="AH56:AJ56"/>
    <mergeCell ref="A57:G57"/>
    <mergeCell ref="H57:N57"/>
    <mergeCell ref="O57:AJ57"/>
    <mergeCell ref="A55:N55"/>
    <mergeCell ref="A56:C56"/>
    <mergeCell ref="D56:F56"/>
    <mergeCell ref="G56:L56"/>
    <mergeCell ref="N56:P56"/>
    <mergeCell ref="R56:T56"/>
    <mergeCell ref="A53:C53"/>
    <mergeCell ref="D53:N53"/>
    <mergeCell ref="O53:Q53"/>
    <mergeCell ref="R53:AA53"/>
    <mergeCell ref="AB53:AE53"/>
    <mergeCell ref="A54:E54"/>
    <mergeCell ref="Z54:AE54"/>
    <mergeCell ref="A49:H49"/>
    <mergeCell ref="I49:J49"/>
    <mergeCell ref="U49:AJ49"/>
    <mergeCell ref="A51:F51"/>
    <mergeCell ref="G51:Y51"/>
    <mergeCell ref="A52:C52"/>
    <mergeCell ref="D52:Y52"/>
    <mergeCell ref="Z52:AE52"/>
    <mergeCell ref="AF52:AJ52"/>
    <mergeCell ref="V47:X47"/>
    <mergeCell ref="Z47:AB47"/>
    <mergeCell ref="AD47:AF47"/>
    <mergeCell ref="AH47:AJ47"/>
    <mergeCell ref="A48:G48"/>
    <mergeCell ref="H48:N48"/>
    <mergeCell ref="O48:AJ48"/>
    <mergeCell ref="A46:N46"/>
    <mergeCell ref="A47:C47"/>
    <mergeCell ref="D47:F47"/>
    <mergeCell ref="G47:L47"/>
    <mergeCell ref="N47:P47"/>
    <mergeCell ref="R47:T47"/>
    <mergeCell ref="A44:C44"/>
    <mergeCell ref="D44:N44"/>
    <mergeCell ref="O44:Q44"/>
    <mergeCell ref="R44:AA44"/>
    <mergeCell ref="AB44:AE44"/>
    <mergeCell ref="A45:E45"/>
    <mergeCell ref="Z45:AE45"/>
    <mergeCell ref="A40:H40"/>
    <mergeCell ref="I40:J40"/>
    <mergeCell ref="U40:AJ40"/>
    <mergeCell ref="A42:F42"/>
    <mergeCell ref="G42:Y42"/>
    <mergeCell ref="A43:C43"/>
    <mergeCell ref="D43:Y43"/>
    <mergeCell ref="Z43:AE43"/>
    <mergeCell ref="AF43:AJ43"/>
    <mergeCell ref="V38:X38"/>
    <mergeCell ref="Z38:AB38"/>
    <mergeCell ref="AD38:AF38"/>
    <mergeCell ref="AH38:AJ38"/>
    <mergeCell ref="A39:G39"/>
    <mergeCell ref="H39:N39"/>
    <mergeCell ref="O39:AJ39"/>
    <mergeCell ref="A37:N37"/>
    <mergeCell ref="A38:C38"/>
    <mergeCell ref="D38:F38"/>
    <mergeCell ref="G38:L38"/>
    <mergeCell ref="N38:P38"/>
    <mergeCell ref="R38:T38"/>
    <mergeCell ref="A35:C35"/>
    <mergeCell ref="D35:N35"/>
    <mergeCell ref="O35:Q35"/>
    <mergeCell ref="R35:AA35"/>
    <mergeCell ref="AB35:AE35"/>
    <mergeCell ref="A36:E36"/>
    <mergeCell ref="Z36:AE36"/>
    <mergeCell ref="A31:H31"/>
    <mergeCell ref="I31:J31"/>
    <mergeCell ref="U31:AJ31"/>
    <mergeCell ref="A33:F33"/>
    <mergeCell ref="G33:Y33"/>
    <mergeCell ref="A34:C34"/>
    <mergeCell ref="D34:Y34"/>
    <mergeCell ref="Z34:AE34"/>
    <mergeCell ref="AF34:AJ34"/>
    <mergeCell ref="V29:X29"/>
    <mergeCell ref="Z29:AB29"/>
    <mergeCell ref="AD29:AF29"/>
    <mergeCell ref="AH29:AJ29"/>
    <mergeCell ref="A30:G30"/>
    <mergeCell ref="H30:N30"/>
    <mergeCell ref="O30:AJ30"/>
    <mergeCell ref="A28:N28"/>
    <mergeCell ref="A29:C29"/>
    <mergeCell ref="D29:F29"/>
    <mergeCell ref="G29:L29"/>
    <mergeCell ref="N29:P29"/>
    <mergeCell ref="R29:T29"/>
    <mergeCell ref="A26:C26"/>
    <mergeCell ref="D26:N26"/>
    <mergeCell ref="O26:Q26"/>
    <mergeCell ref="R26:AA26"/>
    <mergeCell ref="AB26:AE26"/>
    <mergeCell ref="A27:E27"/>
    <mergeCell ref="Z27:AE27"/>
    <mergeCell ref="A24:F24"/>
    <mergeCell ref="G24:Y24"/>
    <mergeCell ref="A25:C25"/>
    <mergeCell ref="D25:Y25"/>
    <mergeCell ref="Z25:AE25"/>
    <mergeCell ref="AF25:AJ25"/>
    <mergeCell ref="AD20:AF20"/>
    <mergeCell ref="AH20:AJ20"/>
    <mergeCell ref="A21:G21"/>
    <mergeCell ref="H21:N21"/>
    <mergeCell ref="O21:AJ21"/>
    <mergeCell ref="A22:H22"/>
    <mergeCell ref="I22:J22"/>
    <mergeCell ref="U22:AJ22"/>
    <mergeCell ref="A18:E18"/>
    <mergeCell ref="Z18:AE18"/>
    <mergeCell ref="A19:N19"/>
    <mergeCell ref="A20:C20"/>
    <mergeCell ref="D20:F20"/>
    <mergeCell ref="G20:L20"/>
    <mergeCell ref="N20:P20"/>
    <mergeCell ref="R20:T20"/>
    <mergeCell ref="V20:X20"/>
    <mergeCell ref="Z20:AB20"/>
    <mergeCell ref="A16:C16"/>
    <mergeCell ref="D16:Y16"/>
    <mergeCell ref="Z16:AE16"/>
    <mergeCell ref="AF16:AJ16"/>
    <mergeCell ref="A17:C17"/>
    <mergeCell ref="D17:N17"/>
    <mergeCell ref="O17:Q17"/>
    <mergeCell ref="R17:AA17"/>
    <mergeCell ref="AB17:AE17"/>
    <mergeCell ref="A13:H13"/>
    <mergeCell ref="I13:J13"/>
    <mergeCell ref="U13:AJ13"/>
    <mergeCell ref="A14:AJ14"/>
    <mergeCell ref="A15:F15"/>
    <mergeCell ref="G15:Y15"/>
    <mergeCell ref="V11:X11"/>
    <mergeCell ref="Z11:AB11"/>
    <mergeCell ref="AD11:AF11"/>
    <mergeCell ref="AH11:AJ11"/>
    <mergeCell ref="A12:G12"/>
    <mergeCell ref="H12:N12"/>
    <mergeCell ref="O12:AJ12"/>
    <mergeCell ref="A10:N10"/>
    <mergeCell ref="A11:C11"/>
    <mergeCell ref="D11:F11"/>
    <mergeCell ref="G11:L11"/>
    <mergeCell ref="N11:P11"/>
    <mergeCell ref="R11:T11"/>
    <mergeCell ref="A8:C8"/>
    <mergeCell ref="D8:N8"/>
    <mergeCell ref="O8:Q8"/>
    <mergeCell ref="R8:AA8"/>
    <mergeCell ref="AB8:AE8"/>
    <mergeCell ref="A9:E9"/>
    <mergeCell ref="Z9:AE9"/>
    <mergeCell ref="A4:AJ4"/>
    <mergeCell ref="A5:AJ5"/>
    <mergeCell ref="A6:F6"/>
    <mergeCell ref="G6:Y6"/>
    <mergeCell ref="A7:C7"/>
    <mergeCell ref="D7:Y7"/>
    <mergeCell ref="Z7:AE7"/>
    <mergeCell ref="AF7:AJ7"/>
  </mergeCells>
  <printOptions horizontalCentered="1" verticalCentered="1"/>
  <pageMargins left="0" right="0" top="0" bottom="0" header="0" footer="0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42B5C56AFDBA49AC7AB243CF8B9C82" ma:contentTypeVersion="13" ma:contentTypeDescription="Crear nuevo documento." ma:contentTypeScope="" ma:versionID="53191fa2d82881ace804f28d8ac3e877">
  <xsd:schema xmlns:xsd="http://www.w3.org/2001/XMLSchema" xmlns:xs="http://www.w3.org/2001/XMLSchema" xmlns:p="http://schemas.microsoft.com/office/2006/metadata/properties" xmlns:ns2="0e18f3da-155c-40e8-8f2d-b77eb6eb26bd" xmlns:ns3="3a309623-abe0-4a85-89e8-afdd6a34cd8a" targetNamespace="http://schemas.microsoft.com/office/2006/metadata/properties" ma:root="true" ma:fieldsID="598c6957068694603ed7a04794e2a7b2" ns2:_="" ns3:_="">
    <xsd:import namespace="0e18f3da-155c-40e8-8f2d-b77eb6eb26bd"/>
    <xsd:import namespace="3a309623-abe0-4a85-89e8-afdd6a34c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MigrationSource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8f3da-155c-40e8-8f2d-b77eb6eb26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0dd25adc-55db-4a37-bc99-254bfe4de7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09623-abe0-4a85-89e8-afdd6a34cd8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7c22900-d7b5-4e6a-961f-bd25184fe93d}" ma:internalName="TaxCatchAll" ma:showField="CatchAllData" ma:web="3a309623-abe0-4a85-89e8-afdd6a34cd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grationSourceID" ma:index="20" nillable="true" ma:displayName="MigrationSourceID" ma:internalName="MigrationSource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18f3da-155c-40e8-8f2d-b77eb6eb26bd">
      <Terms xmlns="http://schemas.microsoft.com/office/infopath/2007/PartnerControls"/>
    </lcf76f155ced4ddcb4097134ff3c332f>
    <TaxCatchAll xmlns="3a309623-abe0-4a85-89e8-afdd6a34cd8a" xsi:nil="true"/>
  </documentManagement>
</p:properties>
</file>

<file path=customXml/itemProps1.xml><?xml version="1.0" encoding="utf-8"?>
<ds:datastoreItem xmlns:ds="http://schemas.openxmlformats.org/officeDocument/2006/customXml" ds:itemID="{92A5BD6C-A682-4DDB-84E7-7F894F02A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18f3da-155c-40e8-8f2d-b77eb6eb26bd"/>
    <ds:schemaRef ds:uri="3a309623-abe0-4a85-89e8-afdd6a34cd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4B8344-9AEB-4086-BD42-1C760F64D3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B12D6E-2855-4B93-882D-CCF4564E37C9}">
  <ds:schemaRefs>
    <ds:schemaRef ds:uri="http://schemas.microsoft.com/office/2006/metadata/properties"/>
    <ds:schemaRef ds:uri="http://schemas.microsoft.com/office/infopath/2007/PartnerControls"/>
    <ds:schemaRef ds:uri="0e18f3da-155c-40e8-8f2d-b77eb6eb26bd"/>
    <ds:schemaRef ds:uri="3a309623-abe0-4a85-89e8-afdd6a34cd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TABLA DE SUMINISTROS</vt:lpstr>
      <vt:lpstr>ANEXO SUMINISTROS 1 AL 7 </vt:lpstr>
      <vt:lpstr>ANEXO SUMINISTROS 8 al 13 (2)</vt:lpstr>
      <vt:lpstr>ANEXO SUMINISTROS 14 al 19</vt:lpstr>
      <vt:lpstr>ANEXO SUMINISTROS 20 al 25</vt:lpstr>
      <vt:lpstr>ANEXO SUMINISTROS 26 al 31</vt:lpstr>
      <vt:lpstr>ANEXO SUMINISTROS 32 al 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</dc:creator>
  <cp:lastModifiedBy>Jessica Lousame</cp:lastModifiedBy>
  <cp:lastPrinted>2022-06-07T08:42:06Z</cp:lastPrinted>
  <dcterms:created xsi:type="dcterms:W3CDTF">2017-05-21T23:16:43Z</dcterms:created>
  <dcterms:modified xsi:type="dcterms:W3CDTF">2024-12-24T08:48:55Z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0x0101004942B5C56AFDBA49AC7AB243CF8B9C82</vt:lpwstr>
  </property>
  <property fmtid="{D5CDD505-2E9C-101B-9397-08002B2CF9AE}" pid="3" name="Order">
    <vt:r8>4300</vt:r8>
  </property>
</Properties>
</file>